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CARPETAS AGUAS\VIGENCIA 2023\PETICIONES\DICIEMBRE\"/>
    </mc:Choice>
  </mc:AlternateContent>
  <xr:revisionPtr revIDLastSave="0" documentId="13_ncr:1_{D2BF6205-EBA3-4D4F-8770-9C0462AEC4D5}" xr6:coauthVersionLast="47" xr6:coauthVersionMax="47" xr10:uidLastSave="{00000000-0000-0000-0000-000000000000}"/>
  <bookViews>
    <workbookView xWindow="-110" yWindow="-110" windowWidth="19420" windowHeight="10300" activeTab="3" xr2:uid="{00000000-000D-0000-FFFF-FFFF00000000}"/>
  </bookViews>
  <sheets>
    <sheet name="FESTIVOS" sheetId="4" r:id="rId1"/>
    <sheet name="Consolidado" sheetId="6" r:id="rId2"/>
    <sheet name="PET PLANTA" sheetId="2" r:id="rId3"/>
    <sheet name="GRAFICOS (3)" sheetId="7" r:id="rId4"/>
  </sheets>
  <definedNames>
    <definedName name="_xlnm.Print_Area" localSheetId="2">'PET PLANTA'!$B$1:$AQ$8</definedName>
    <definedName name="INSTALACION" localSheetId="1">#REF!</definedName>
    <definedName name="INSTALACION" localSheetId="3">#REF!</definedName>
    <definedName name="INSTALACION">'PET PLANTA'!$Q:$Q</definedName>
    <definedName name="PRESTACION" localSheetId="1">#REF!</definedName>
    <definedName name="PRESTACION" localSheetId="3">#REF!</definedName>
    <definedName name="PRESTACION">'PET PLANTA'!$R:$R</definedName>
    <definedName name="_xlnm.Print_Titles" localSheetId="2">'PET PLANTA'!$1:$8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7" i="2" l="1"/>
  <c r="H17" i="2"/>
  <c r="AA17" i="2" l="1"/>
  <c r="Z17" i="2"/>
  <c r="Y17" i="2"/>
  <c r="X17" i="2"/>
  <c r="L17" i="2"/>
  <c r="G17" i="2"/>
  <c r="AH17" i="2" l="1"/>
  <c r="AG17" i="2"/>
  <c r="AF17" i="2"/>
  <c r="AE17" i="2"/>
  <c r="AD17" i="2"/>
  <c r="AC17" i="2"/>
  <c r="R17" i="2"/>
  <c r="O17" i="2"/>
  <c r="M17" i="2"/>
  <c r="K17" i="2"/>
  <c r="J17" i="2"/>
  <c r="I17" i="2"/>
  <c r="D19" i="2" l="1"/>
  <c r="D20" i="2"/>
  <c r="F59" i="7" l="1"/>
  <c r="F58" i="7"/>
  <c r="F60" i="7" s="1"/>
  <c r="E53" i="7"/>
  <c r="F52" i="7" s="1"/>
  <c r="E20" i="7"/>
  <c r="F18" i="7" s="1"/>
  <c r="E11" i="7"/>
  <c r="F10" i="7" s="1"/>
  <c r="H15" i="6"/>
  <c r="G15" i="6"/>
  <c r="F15" i="6"/>
  <c r="E15" i="6"/>
  <c r="D15" i="6"/>
  <c r="C15" i="6"/>
  <c r="B11" i="6"/>
  <c r="F50" i="7" l="1"/>
  <c r="F53" i="7" s="1"/>
  <c r="F51" i="7"/>
  <c r="F8" i="7"/>
  <c r="F9" i="7"/>
  <c r="F19" i="7"/>
  <c r="F11" i="7" l="1"/>
  <c r="AO8" i="2"/>
</calcChain>
</file>

<file path=xl/sharedStrings.xml><?xml version="1.0" encoding="utf-8"?>
<sst xmlns="http://schemas.openxmlformats.org/spreadsheetml/2006/main" count="194" uniqueCount="151">
  <si>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</si>
  <si>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</si>
  <si>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</si>
  <si>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</si>
  <si>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</si>
  <si>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</si>
  <si>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</si>
  <si>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</si>
  <si>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</si>
  <si>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</si>
  <si>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</si>
  <si>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</si>
  <si>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</si>
  <si>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</si>
  <si>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</si>
  <si>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</si>
  <si>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</si>
  <si>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</si>
  <si>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</si>
  <si>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</si>
  <si>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</si>
  <si>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</si>
  <si>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</si>
  <si>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</si>
  <si>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</si>
  <si>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</si>
  <si>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</si>
  <si>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</si>
  <si>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</si>
  <si>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</si>
  <si>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</si>
  <si>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</si>
  <si>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</si>
  <si>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</si>
  <si>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</si>
  <si>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</si>
  <si>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</si>
  <si>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</si>
  <si>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</si>
  <si>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</si>
  <si>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</si>
  <si>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</si>
  <si>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</si>
  <si>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</si>
  <si>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</si>
  <si>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</si>
  <si>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</si>
  <si>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</si>
  <si>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</si>
  <si>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FORMATO CAPTURA GESTIÓN PQRSD</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</si>
  <si>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</si>
  <si>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</si>
  <si>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</si>
  <si>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</si>
  <si>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</si>
  <si>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</si>
  <si>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</si>
  <si>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</si>
  <si>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</si>
  <si>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</si>
  <si>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</si>
  <si>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</si>
  <si>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</si>
  <si>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</si>
  <si>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</si>
  <si>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</si>
  <si>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</si>
  <si>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</si>
  <si>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</si>
  <si>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</si>
  <si>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</si>
  <si>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</si>
  <si>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</si>
  <si>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</si>
  <si>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</si>
  <si>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</si>
  <si>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</si>
  <si>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</si>
  <si>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</si>
  <si>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</si>
  <si>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</si>
  <si>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</si>
  <si>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</si>
  <si>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</si>
  <si>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</si>
  <si>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</si>
  <si>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</si>
  <si>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</si>
  <si>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</si>
  <si>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</si>
  <si>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</si>
  <si>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</si>
  <si>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</si>
  <si>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</si>
  <si>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</si>
  <si>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</si>
  <si>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PLANTA</t>
  </si>
  <si>
    <t>CERRADAS</t>
  </si>
  <si>
    <t>ABIERTAS</t>
  </si>
  <si>
    <t>Ventanilla de atencion</t>
  </si>
  <si>
    <t>Fuente de Información: Informes remitidos por procesos</t>
  </si>
  <si>
    <t>INFORME CONSOLIDADO DE PETICIONES NOVIEMBRE 2023</t>
  </si>
  <si>
    <t xml:space="preserve"> 2023-140-011559-2</t>
  </si>
  <si>
    <t>2023-12-05 08:19</t>
  </si>
  <si>
    <t xml:space="preserve"> 2023-140-011641-2</t>
  </si>
  <si>
    <t>2023-12-06 15:03</t>
  </si>
  <si>
    <t xml:space="preserve"> 2023-140-011720-2</t>
  </si>
  <si>
    <t>2023-12-12 10:12</t>
  </si>
  <si>
    <t xml:space="preserve"> 2023-140-011859-2</t>
  </si>
  <si>
    <t>2023-12-19 11:27</t>
  </si>
  <si>
    <t xml:space="preserve"> 2023-140-012116-2</t>
  </si>
  <si>
    <t>2023-12-29 10:28</t>
  </si>
  <si>
    <t>10000002</t>
  </si>
  <si>
    <t xml:space="preserve"> PERSONERIA MUNICIPAL </t>
  </si>
  <si>
    <t>10000062</t>
  </si>
  <si>
    <t xml:space="preserve"> PRESIDENTES DE JUNTA DE ACCION COMUNAL </t>
  </si>
  <si>
    <t>1096235263</t>
  </si>
  <si>
    <t>Julieth Vanessa   Mejia  Rodriguez</t>
  </si>
  <si>
    <t>10000004</t>
  </si>
  <si>
    <t xml:space="preserve"> PROCURADURIA </t>
  </si>
  <si>
    <t>10000033</t>
  </si>
  <si>
    <t xml:space="preserve"> CORPORACION AUTONOMA REGIONAL DE SANTANDER </t>
  </si>
  <si>
    <t>of 3328-103 solicitud informacion cto op 085-2023 presuntas irregularidades en la ejecucuion obrtas con struccion redes acueducto y alcantarillado sanitario pluvial comuna 3.</t>
  </si>
  <si>
    <t>SE OTORGA INFORMACIÓN REQUERIDA</t>
  </si>
  <si>
    <t xml:space="preserve">solicitud disponibilidad servicio publilco agua potable junta vivienda comunitaria barrio bello horizonte </t>
  </si>
  <si>
    <t>solicitud soluicion problematica taponamien to baja presion en tubo madre</t>
  </si>
  <si>
    <t>of. PPBI 1253 ACCION PREVENTIVA E-2023-785606 P-2023-3346702 solicitud de informacion</t>
  </si>
  <si>
    <t>of. o-sao-N,1749-2023-26-12-2023  requerimiento documentacioqn adicional para tramite ocupacion de cauce</t>
  </si>
  <si>
    <t>NANCY FLOREZ</t>
  </si>
  <si>
    <t xml:space="preserve"> 2023-120-010211-1</t>
  </si>
  <si>
    <t>2023-12-12 14:32</t>
  </si>
  <si>
    <t xml:space="preserve"> 2023-120-010329-1</t>
  </si>
  <si>
    <t>2023-12-19 15:13</t>
  </si>
  <si>
    <t xml:space="preserve"> 2023-120-010460-1</t>
  </si>
  <si>
    <t>2023-12-28 16:30</t>
  </si>
  <si>
    <t>2023-140-011162-2</t>
  </si>
  <si>
    <t>ND</t>
  </si>
  <si>
    <t>LEIDY JOHANNA GOMEZ</t>
  </si>
  <si>
    <t>INFORMACION CONTRATO No. 3050037</t>
  </si>
  <si>
    <t xml:space="preserve">solicitud informacion consultoria para suministro de agua potable para la vereda campo gala </t>
  </si>
  <si>
    <t>2023-110-010159-1</t>
  </si>
  <si>
    <t>2023-140-011737-2</t>
  </si>
  <si>
    <t>nd</t>
  </si>
  <si>
    <t>CORPORACION OBSERVATORIO DESARROLLO TERRITORIAL</t>
  </si>
  <si>
    <t>SOLICTUD INFORMACION CONTRATO 134 DE 2016</t>
  </si>
  <si>
    <t>Solicitud informacion contrato 134 de 2016</t>
  </si>
  <si>
    <t xml:space="preserve">Secretaria General </t>
  </si>
  <si>
    <t>GERENCIA</t>
  </si>
  <si>
    <t>2024-110-000031-1</t>
  </si>
  <si>
    <t>DICIEMBRE</t>
  </si>
  <si>
    <t>Corte de la Información: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</si>
</sst>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5">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8"/>
      <color theme="0"/>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2" fillId="0" borderId="0"/>
    <xf numFmtId="0" fontId="15" fillId="0" borderId="0" applyNumberFormat="0" applyFill="0" applyBorder="0" applyAlignment="0" applyProtection="0"/>
    <xf numFmtId="9" fontId="16" fillId="0" borderId="0" applyFont="0" applyFill="0" applyBorder="0" applyAlignment="0" applyProtection="0"/>
  </cellStyleXfs>
  <cellXfs count="201">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center" vertical="center"/>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0" fontId="0" fillId="0" borderId="34" xfId="0" applyBorder="1"/>
    <xf numFmtId="1" fontId="0" fillId="0" borderId="35" xfId="0" applyNumberFormat="1" applyBorder="1" applyAlignment="1">
      <alignment horizontal="center" vertical="center"/>
    </xf>
    <xf numFmtId="164" fontId="0" fillId="0" borderId="0" xfId="0" applyNumberFormat="1"/>
    <xf numFmtId="0" fontId="0" fillId="0" borderId="0" xfId="0" applyAlignment="1">
      <alignment wrapText="1"/>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19" fillId="4" borderId="32" xfId="0" applyNumberFormat="1" applyFont="1" applyFill="1" applyBorder="1" applyAlignment="1">
      <alignment horizontal="center" vertical="center"/>
    </xf>
    <xf numFmtId="1" fontId="18" fillId="4" borderId="32" xfId="0" applyNumberFormat="1" applyFont="1" applyFill="1" applyBorder="1" applyAlignment="1">
      <alignment horizontal="center" vertical="center"/>
    </xf>
    <xf numFmtId="2" fontId="17" fillId="4" borderId="32" xfId="0" applyNumberFormat="1" applyFont="1" applyFill="1" applyBorder="1" applyAlignment="1">
      <alignment horizontal="center" vertical="center"/>
    </xf>
    <xf numFmtId="0" fontId="11" fillId="0" borderId="0" xfId="0" applyFont="1"/>
    <xf numFmtId="0" fontId="14"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1" fillId="0" borderId="0" xfId="0" applyFont="1" applyAlignment="1">
      <alignment vertical="center"/>
    </xf>
    <xf numFmtId="0" fontId="21" fillId="0" borderId="40" xfId="0" applyFont="1" applyBorder="1" applyAlignment="1">
      <alignment horizontal="center" vertical="center"/>
    </xf>
    <xf numFmtId="0" fontId="2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justify" vertical="center" wrapText="1"/>
    </xf>
    <xf numFmtId="0" fontId="21" fillId="0" borderId="44" xfId="0" applyFont="1" applyBorder="1" applyAlignment="1">
      <alignment horizontal="justify" vertical="center" wrapText="1"/>
    </xf>
    <xf numFmtId="1" fontId="24" fillId="0" borderId="32" xfId="0" applyNumberFormat="1" applyFont="1" applyBorder="1" applyAlignment="1">
      <alignment horizontal="center" vertical="center"/>
    </xf>
    <xf numFmtId="0" fontId="21" fillId="0" borderId="34" xfId="0" applyFont="1" applyBorder="1" applyAlignment="1">
      <alignment horizontal="center" vertical="center"/>
    </xf>
    <xf numFmtId="1" fontId="24" fillId="0" borderId="44" xfId="0" applyNumberFormat="1"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center" vertical="center"/>
    </xf>
    <xf numFmtId="0" fontId="24" fillId="0" borderId="45" xfId="0" applyFont="1" applyBorder="1" applyAlignment="1">
      <alignment horizontal="center" vertical="center"/>
    </xf>
    <xf numFmtId="0" fontId="21" fillId="0" borderId="30" xfId="0" applyFont="1" applyBorder="1" applyAlignment="1">
      <alignment horizontal="justify" vertical="center" wrapText="1"/>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4"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xf>
    <xf numFmtId="0" fontId="25" fillId="0" borderId="36" xfId="0" applyFont="1" applyBorder="1" applyAlignment="1">
      <alignment horizontal="center" vertical="center"/>
    </xf>
    <xf numFmtId="0" fontId="11" fillId="0" borderId="0" xfId="0" applyFont="1" applyAlignment="1">
      <alignment horizontal="center" vertical="center"/>
    </xf>
    <xf numFmtId="0" fontId="21" fillId="0" borderId="32" xfId="0" applyFont="1" applyBorder="1" applyAlignment="1">
      <alignment horizontal="center" vertical="center" wrapText="1"/>
    </xf>
    <xf numFmtId="0" fontId="21" fillId="0" borderId="32" xfId="0" applyFont="1" applyBorder="1" applyAlignment="1">
      <alignment horizontal="center"/>
    </xf>
    <xf numFmtId="0" fontId="25" fillId="0" borderId="32" xfId="0" applyFont="1" applyBorder="1" applyAlignment="1">
      <alignment horizontal="center"/>
    </xf>
    <xf numFmtId="0" fontId="21" fillId="0" borderId="44" xfId="0" applyFont="1" applyBorder="1"/>
    <xf numFmtId="0" fontId="21" fillId="0" borderId="31" xfId="0" applyFont="1" applyBorder="1" applyAlignment="1">
      <alignment horizontal="center"/>
    </xf>
    <xf numFmtId="0" fontId="21" fillId="0" borderId="45" xfId="0" applyFont="1" applyBorder="1" applyAlignment="1">
      <alignment horizontal="center"/>
    </xf>
    <xf numFmtId="0" fontId="25" fillId="0" borderId="45" xfId="0" applyFont="1" applyBorder="1" applyAlignment="1">
      <alignment horizontal="center"/>
    </xf>
    <xf numFmtId="0" fontId="21" fillId="0" borderId="30" xfId="0" applyFont="1" applyBorder="1"/>
    <xf numFmtId="0" fontId="24" fillId="0" borderId="49" xfId="0" applyFont="1" applyBorder="1" applyAlignment="1">
      <alignment horizontal="justify" vertical="center" wrapText="1"/>
    </xf>
    <xf numFmtId="0" fontId="21" fillId="0" borderId="50" xfId="0" applyFont="1" applyBorder="1" applyAlignment="1">
      <alignment horizontal="center" vertical="center"/>
    </xf>
    <xf numFmtId="0" fontId="21" fillId="0" borderId="51" xfId="0" applyFont="1" applyBorder="1" applyAlignment="1">
      <alignment horizontal="center"/>
    </xf>
    <xf numFmtId="0" fontId="25" fillId="0" borderId="51" xfId="0" applyFont="1" applyBorder="1" applyAlignment="1">
      <alignment horizontal="center"/>
    </xf>
    <xf numFmtId="0" fontId="21" fillId="0" borderId="52" xfId="0" applyFont="1" applyBorder="1"/>
    <xf numFmtId="0" fontId="0" fillId="0" borderId="0" xfId="0" applyAlignment="1">
      <alignment horizontal="left"/>
    </xf>
    <xf numFmtId="0" fontId="31" fillId="5" borderId="57" xfId="0" applyFont="1" applyFill="1" applyBorder="1" applyAlignment="1">
      <alignment horizontal="center" vertical="center"/>
    </xf>
    <xf numFmtId="0" fontId="31" fillId="5" borderId="15" xfId="0" applyFont="1" applyFill="1" applyBorder="1" applyAlignment="1">
      <alignment horizontal="center" vertical="center"/>
    </xf>
    <xf numFmtId="0" fontId="32" fillId="0" borderId="58" xfId="0" applyFont="1" applyBorder="1" applyAlignment="1">
      <alignment vertical="center"/>
    </xf>
    <xf numFmtId="0" fontId="32" fillId="0" borderId="10" xfId="0" applyFont="1" applyBorder="1" applyAlignment="1">
      <alignment horizontal="center" vertical="center"/>
    </xf>
    <xf numFmtId="10"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31" fillId="3" borderId="57"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Alignment="1">
      <alignment vertical="center"/>
    </xf>
    <xf numFmtId="10" fontId="32" fillId="0" borderId="0" xfId="0" applyNumberFormat="1" applyFont="1" applyAlignment="1">
      <alignment horizontal="right" vertical="center"/>
    </xf>
    <xf numFmtId="165" fontId="32" fillId="0" borderId="10" xfId="3" applyNumberFormat="1" applyFont="1" applyBorder="1" applyAlignment="1">
      <alignment horizontal="center" vertical="center"/>
    </xf>
    <xf numFmtId="9" fontId="32" fillId="0" borderId="10" xfId="3" applyFont="1" applyBorder="1" applyAlignment="1">
      <alignment horizontal="center" vertical="center"/>
    </xf>
    <xf numFmtId="10" fontId="32" fillId="0" borderId="10" xfId="0" applyNumberFormat="1" applyFont="1" applyBorder="1" applyAlignment="1">
      <alignment horizontal="right" vertical="center"/>
    </xf>
    <xf numFmtId="164" fontId="34" fillId="0" borderId="0" xfId="0" applyNumberFormat="1" applyFont="1" applyAlignment="1">
      <alignment horizontal="center" vertical="center"/>
    </xf>
    <xf numFmtId="0" fontId="34" fillId="0" borderId="0" xfId="0" applyFont="1" applyAlignment="1">
      <alignment horizontal="center" vertical="center"/>
    </xf>
    <xf numFmtId="1" fontId="34" fillId="0" borderId="0" xfId="0" applyNumberFormat="1" applyFont="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0" xfId="0" applyFont="1" applyFill="1" applyAlignment="1">
      <alignment horizontal="center" vertical="center"/>
    </xf>
    <xf numFmtId="10" fontId="32" fillId="2" borderId="0" xfId="0" applyNumberFormat="1" applyFont="1" applyFill="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applyAlignment="1">
      <alignment horizontal="center" vertical="center"/>
    </xf>
    <xf numFmtId="9" fontId="32" fillId="2" borderId="0" xfId="0" applyNumberFormat="1" applyFont="1" applyFill="1" applyAlignment="1">
      <alignment horizontal="center" vertical="center"/>
    </xf>
    <xf numFmtId="0" fontId="0" fillId="2" borderId="59" xfId="0" applyFill="1" applyBorder="1" applyAlignment="1">
      <alignment horizontal="center" vertical="center" wrapText="1"/>
    </xf>
    <xf numFmtId="0" fontId="0" fillId="0" borderId="34" xfId="0" applyBorder="1" applyAlignment="1">
      <alignment horizontal="center" vertical="center"/>
    </xf>
    <xf numFmtId="14" fontId="0" fillId="0" borderId="5" xfId="0" applyNumberFormat="1" applyBorder="1" applyAlignment="1">
      <alignment horizontal="center" vertical="center"/>
    </xf>
    <xf numFmtId="0" fontId="15" fillId="0" borderId="32" xfId="2" applyBorder="1" applyAlignment="1">
      <alignment horizontal="center" vertical="center"/>
    </xf>
    <xf numFmtId="0" fontId="15" fillId="0" borderId="32" xfId="2" applyBorder="1" applyAlignment="1">
      <alignment horizontal="center" vertical="center"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8" fillId="0" borderId="1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6"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8" fillId="0" borderId="0" xfId="0" applyFont="1" applyAlignment="1">
      <alignment horizontal="left" vertical="center" wrapText="1"/>
    </xf>
    <xf numFmtId="0" fontId="11" fillId="0" borderId="32" xfId="0" applyFont="1" applyBorder="1" applyAlignment="1">
      <alignment horizontal="center"/>
    </xf>
    <xf numFmtId="0" fontId="20" fillId="0" borderId="32" xfId="0" applyFont="1" applyBorder="1" applyAlignment="1">
      <alignment horizontal="center" vertical="center"/>
    </xf>
    <xf numFmtId="0" fontId="4" fillId="0" borderId="32" xfId="0" applyFont="1" applyBorder="1" applyAlignment="1">
      <alignment horizontal="left" vertical="center" wrapText="1"/>
    </xf>
    <xf numFmtId="0" fontId="21" fillId="0" borderId="32" xfId="0" applyFont="1" applyBorder="1" applyAlignment="1">
      <alignment horizontal="center" vertical="center"/>
    </xf>
    <xf numFmtId="0" fontId="4" fillId="0" borderId="32" xfId="0" applyFont="1" applyBorder="1" applyAlignment="1">
      <alignment horizontal="left" vertical="top" wrapText="1"/>
    </xf>
    <xf numFmtId="0" fontId="11" fillId="0" borderId="20"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11" fillId="0" borderId="31" xfId="0" applyFont="1" applyBorder="1" applyAlignment="1">
      <alignment horizontal="center" vertical="center" textRotation="90"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3"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17" xfId="0" applyFont="1" applyBorder="1" applyAlignment="1">
      <alignment horizontal="center" vertical="center" textRotation="90" wrapText="1"/>
    </xf>
    <xf numFmtId="164" fontId="19" fillId="6" borderId="34" xfId="0" applyNumberFormat="1" applyFont="1" applyFill="1" applyBorder="1" applyAlignment="1">
      <alignment horizontal="center" vertical="center"/>
    </xf>
    <xf numFmtId="164" fontId="19" fillId="6" borderId="4"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0" xfId="0" applyFont="1" applyAlignment="1">
      <alignment horizontal="center" vertical="center"/>
    </xf>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Ventanilla de atencion</c:v>
                </c:pt>
              </c:strCache>
            </c:strRef>
          </c:cat>
          <c:val>
            <c:numRef>
              <c:f>'GRAFICOS (3)'!$E$8:$E$10</c:f>
              <c:numCache>
                <c:formatCode>General</c:formatCode>
                <c:ptCount val="3"/>
                <c:pt idx="0">
                  <c:v>7</c:v>
                </c:pt>
                <c:pt idx="1">
                  <c:v>0</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30737096"/>
        <c:axId val="13393164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7-49E8-8BE2-5CB3513AAF6F}"/>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Ventanilla de atencion</c:v>
                </c:pt>
              </c:strCache>
            </c:strRef>
          </c:cat>
          <c:val>
            <c:numRef>
              <c:f>'GRAFICOS (3)'!$F$8:$F$10</c:f>
              <c:numCache>
                <c:formatCode>0.00%</c:formatCode>
                <c:ptCount val="3"/>
                <c:pt idx="0">
                  <c:v>1</c:v>
                </c:pt>
                <c:pt idx="1">
                  <c:v>0</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36862144"/>
        <c:axId val="133931256"/>
      </c:lineChart>
      <c:catAx>
        <c:axId val="230737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931648"/>
        <c:crosses val="autoZero"/>
        <c:auto val="1"/>
        <c:lblAlgn val="ctr"/>
        <c:lblOffset val="100"/>
        <c:noMultiLvlLbl val="0"/>
      </c:catAx>
      <c:valAx>
        <c:axId val="13393164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737096"/>
        <c:crosses val="autoZero"/>
        <c:crossBetween val="between"/>
      </c:valAx>
      <c:valAx>
        <c:axId val="13393125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6862144"/>
        <c:crosses val="max"/>
        <c:crossBetween val="between"/>
      </c:valAx>
      <c:catAx>
        <c:axId val="136862144"/>
        <c:scaling>
          <c:orientation val="minMax"/>
        </c:scaling>
        <c:delete val="1"/>
        <c:axPos val="b"/>
        <c:numFmt formatCode="General" sourceLinked="1"/>
        <c:majorTickMark val="none"/>
        <c:minorTickMark val="none"/>
        <c:tickLblPos val="nextTo"/>
        <c:crossAx val="133931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8">
        <v>43831</v>
      </c>
    </row>
    <row r="5" spans="2:4">
      <c r="B5" s="8">
        <v>43836</v>
      </c>
    </row>
    <row r="6" spans="2:4">
      <c r="B6" s="8">
        <v>43913</v>
      </c>
    </row>
    <row r="7" spans="2:4">
      <c r="B7" s="8">
        <v>43930</v>
      </c>
      <c r="D7">
        <v>15</v>
      </c>
    </row>
    <row r="8" spans="2:4">
      <c r="B8" s="8">
        <v>43931</v>
      </c>
    </row>
    <row r="9" spans="2:4">
      <c r="B9" s="8">
        <v>43952</v>
      </c>
    </row>
    <row r="10" spans="2:4">
      <c r="B10" s="8">
        <v>43976</v>
      </c>
    </row>
    <row r="11" spans="2:4">
      <c r="B11" s="8">
        <v>43997</v>
      </c>
    </row>
    <row r="12" spans="2:4">
      <c r="B12" s="8">
        <v>44004</v>
      </c>
    </row>
    <row r="13" spans="2:4">
      <c r="B13" s="8">
        <v>44011</v>
      </c>
    </row>
    <row r="14" spans="2:4">
      <c r="B14" s="8">
        <v>44032</v>
      </c>
    </row>
    <row r="15" spans="2:4">
      <c r="B15" s="8">
        <v>44050</v>
      </c>
    </row>
    <row r="16" spans="2:4">
      <c r="B16" s="8">
        <v>44060</v>
      </c>
    </row>
    <row r="17" spans="2:2">
      <c r="B17" s="8">
        <v>44116</v>
      </c>
    </row>
    <row r="18" spans="2:2">
      <c r="B18" s="8">
        <v>44137</v>
      </c>
    </row>
    <row r="19" spans="2:2">
      <c r="B19" s="8">
        <v>44151</v>
      </c>
    </row>
    <row r="20" spans="2:2">
      <c r="B20" s="8">
        <v>44173</v>
      </c>
    </row>
    <row r="21" spans="2:2">
      <c r="B21" s="8">
        <v>44190</v>
      </c>
    </row>
    <row r="22" spans="2:2">
      <c r="B22" s="8">
        <v>44197</v>
      </c>
    </row>
    <row r="23" spans="2:2">
      <c r="B23" s="8">
        <v>44207</v>
      </c>
    </row>
    <row r="24" spans="2:2">
      <c r="B24" s="8">
        <v>44277</v>
      </c>
    </row>
    <row r="25" spans="2:2">
      <c r="B25" s="8">
        <v>44287</v>
      </c>
    </row>
    <row r="26" spans="2:2">
      <c r="B26" s="8">
        <v>44288</v>
      </c>
    </row>
    <row r="27" spans="2:2">
      <c r="B27" s="8">
        <v>44317</v>
      </c>
    </row>
    <row r="28" spans="2:2">
      <c r="B28" s="8">
        <v>44333</v>
      </c>
    </row>
    <row r="29" spans="2:2">
      <c r="B29" s="8">
        <v>44354</v>
      </c>
    </row>
    <row r="30" spans="2:2">
      <c r="B30" s="8">
        <v>44361</v>
      </c>
    </row>
    <row r="31" spans="2:2">
      <c r="B31" s="8">
        <v>44382</v>
      </c>
    </row>
    <row r="32" spans="2:2">
      <c r="B32" s="8">
        <v>44397</v>
      </c>
    </row>
    <row r="33" spans="2:2">
      <c r="B33" s="8">
        <v>44415</v>
      </c>
    </row>
    <row r="34" spans="2:2">
      <c r="B34" s="8">
        <v>44424</v>
      </c>
    </row>
    <row r="35" spans="2:2">
      <c r="B35" s="8">
        <v>44487</v>
      </c>
    </row>
    <row r="36" spans="2:2">
      <c r="B36" s="8">
        <v>44501</v>
      </c>
    </row>
    <row r="37" spans="2:2">
      <c r="B37" s="8">
        <v>44515</v>
      </c>
    </row>
    <row r="38" spans="2:2">
      <c r="B38" s="8">
        <v>44538</v>
      </c>
    </row>
    <row r="39" spans="2:2">
      <c r="B39" s="8">
        <v>44555</v>
      </c>
    </row>
    <row r="40" spans="2:2">
      <c r="B40" s="8">
        <v>44562</v>
      </c>
    </row>
    <row r="41" spans="2:2">
      <c r="B41" s="8">
        <v>44571</v>
      </c>
    </row>
    <row r="42" spans="2:2">
      <c r="B42" s="8">
        <v>44641</v>
      </c>
    </row>
    <row r="43" spans="2:2">
      <c r="B43" s="8">
        <v>44663</v>
      </c>
    </row>
    <row r="44" spans="2:2">
      <c r="B44" s="8">
        <v>44664</v>
      </c>
    </row>
    <row r="45" spans="2:2">
      <c r="B45" s="8">
        <v>44662</v>
      </c>
    </row>
    <row r="46" spans="2:2">
      <c r="B46" s="8">
        <v>44665</v>
      </c>
    </row>
    <row r="47" spans="2:2">
      <c r="B47" s="8">
        <v>44666</v>
      </c>
    </row>
    <row r="48" spans="2:2">
      <c r="B48" s="8">
        <v>44682</v>
      </c>
    </row>
    <row r="49" spans="2:2">
      <c r="B49" s="8">
        <v>44711</v>
      </c>
    </row>
    <row r="50" spans="2:2">
      <c r="B50" s="8">
        <v>44732</v>
      </c>
    </row>
    <row r="51" spans="2:2">
      <c r="B51" s="8">
        <v>44739</v>
      </c>
    </row>
    <row r="52" spans="2:2">
      <c r="B52" s="8">
        <v>44746</v>
      </c>
    </row>
    <row r="53" spans="2:2">
      <c r="B53" s="8">
        <v>44762</v>
      </c>
    </row>
    <row r="54" spans="2:2">
      <c r="B54" s="8">
        <v>44780</v>
      </c>
    </row>
    <row r="55" spans="2:2">
      <c r="B55" s="8">
        <v>44788</v>
      </c>
    </row>
    <row r="56" spans="2:2">
      <c r="B56" s="8">
        <v>44851</v>
      </c>
    </row>
    <row r="57" spans="2:2">
      <c r="B57" s="8">
        <v>44872</v>
      </c>
    </row>
    <row r="58" spans="2:2">
      <c r="B58" s="8">
        <v>44879</v>
      </c>
    </row>
    <row r="59" spans="2:2">
      <c r="B59" s="8">
        <v>44903</v>
      </c>
    </row>
    <row r="60" spans="2:2">
      <c r="B60" s="8">
        <v>44920</v>
      </c>
    </row>
    <row r="61" spans="2:2">
      <c r="B61" s="8">
        <v>44921</v>
      </c>
    </row>
    <row r="62" spans="2:2">
      <c r="B62" s="8">
        <v>44927</v>
      </c>
    </row>
    <row r="63" spans="2:2">
      <c r="B63" s="8">
        <v>44935</v>
      </c>
    </row>
    <row r="64" spans="2:2">
      <c r="B64" s="8">
        <v>45005</v>
      </c>
    </row>
    <row r="65" spans="2:2">
      <c r="B65" s="8">
        <v>45022</v>
      </c>
    </row>
    <row r="66" spans="2:2">
      <c r="B66" s="8">
        <v>45023</v>
      </c>
    </row>
    <row r="67" spans="2:2">
      <c r="B67" s="8">
        <v>45047</v>
      </c>
    </row>
    <row r="68" spans="2:2">
      <c r="B68" s="8">
        <v>45068</v>
      </c>
    </row>
    <row r="69" spans="2:2">
      <c r="B69" s="8">
        <v>45089</v>
      </c>
    </row>
    <row r="70" spans="2:2">
      <c r="B70" s="8">
        <v>45096</v>
      </c>
    </row>
    <row r="71" spans="2:2">
      <c r="B71" s="8">
        <v>45110</v>
      </c>
    </row>
    <row r="72" spans="2:2">
      <c r="B72" s="8">
        <v>45127</v>
      </c>
    </row>
    <row r="73" spans="2:2">
      <c r="B73" s="8">
        <v>45145</v>
      </c>
    </row>
    <row r="74" spans="2:2">
      <c r="B74" s="8">
        <v>45159</v>
      </c>
    </row>
    <row r="75" spans="2:2">
      <c r="B75" s="8">
        <v>45215</v>
      </c>
    </row>
    <row r="76" spans="2:2">
      <c r="B76" s="8">
        <v>45236</v>
      </c>
    </row>
    <row r="77" spans="2:2">
      <c r="B77" s="8">
        <v>45243</v>
      </c>
    </row>
    <row r="78" spans="2:2">
      <c r="B78" s="8">
        <v>45268</v>
      </c>
    </row>
    <row r="79" spans="2:2">
      <c r="B79" s="8">
        <v>45285</v>
      </c>
    </row>
    <row r="80" spans="2:2">
      <c r="B80" s="8">
        <v>45292</v>
      </c>
    </row>
    <row r="81" spans="2:2">
      <c r="B81" s="8">
        <v>45299</v>
      </c>
    </row>
    <row r="82" spans="2:2">
      <c r="B82" s="8">
        <v>45376</v>
      </c>
    </row>
    <row r="83" spans="2:2">
      <c r="B83" s="8">
        <v>45379</v>
      </c>
    </row>
    <row r="84" spans="2:2">
      <c r="B84" s="8">
        <v>45380</v>
      </c>
    </row>
    <row r="85" spans="2:2">
      <c r="B85" s="8">
        <v>45413</v>
      </c>
    </row>
    <row r="86" spans="2:2">
      <c r="B86" s="8">
        <v>45425</v>
      </c>
    </row>
    <row r="87" spans="2:2">
      <c r="B87" s="8">
        <v>45446</v>
      </c>
    </row>
    <row r="88" spans="2:2">
      <c r="B88" s="8">
        <v>45453</v>
      </c>
    </row>
    <row r="89" spans="2:2">
      <c r="B89" s="8">
        <v>45474</v>
      </c>
    </row>
    <row r="90" spans="2:2">
      <c r="B90" s="8">
        <v>45493</v>
      </c>
    </row>
    <row r="91" spans="2:2">
      <c r="B91" s="8">
        <v>45511</v>
      </c>
    </row>
    <row r="92" spans="2:2">
      <c r="B92" s="8">
        <v>45523</v>
      </c>
    </row>
    <row r="93" spans="2:2">
      <c r="B93" s="8">
        <v>45579</v>
      </c>
    </row>
    <row r="94" spans="2:2">
      <c r="B94" s="8">
        <v>45600</v>
      </c>
    </row>
    <row r="95" spans="2:2">
      <c r="B95" s="8">
        <v>45607</v>
      </c>
    </row>
    <row r="96" spans="2:2">
      <c r="B96" s="8">
        <v>45634</v>
      </c>
    </row>
    <row r="97" spans="2:2">
      <c r="B97" s="8">
        <v>45651</v>
      </c>
    </row>
    <row r="98" spans="2:2">
      <c r="B98" s="8">
        <v>45658</v>
      </c>
    </row>
    <row r="99" spans="2:2">
      <c r="B99" s="8">
        <v>45663</v>
      </c>
    </row>
    <row r="100" spans="2:2">
      <c r="B100" s="8">
        <v>45740</v>
      </c>
    </row>
    <row r="101" spans="2:2">
      <c r="B101" s="8">
        <v>45764</v>
      </c>
    </row>
    <row r="102" spans="2:2">
      <c r="B102" s="8">
        <v>45765</v>
      </c>
    </row>
    <row r="103" spans="2:2">
      <c r="B103" s="8">
        <v>45778</v>
      </c>
    </row>
    <row r="104" spans="2:2">
      <c r="B104" s="8">
        <v>45810</v>
      </c>
    </row>
    <row r="105" spans="2:2">
      <c r="B105" s="8">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15" zoomScale="80" zoomScaleNormal="80" workbookViewId="0">
      <selection activeCell="A23" sqref="A23"/>
    </sheetView>
  </sheetViews>
  <sheetFormatPr baseColWidth="10" defaultColWidth="11.453125" defaultRowHeight="15.5"/>
  <cols>
    <col min="1" max="1" width="36" style="25" customWidth="1"/>
    <col min="2" max="2" width="11.7265625" style="25" bestFit="1" customWidth="1"/>
    <col min="3" max="3" width="12.54296875" style="25" customWidth="1"/>
    <col min="4" max="4" width="11.453125" style="25"/>
    <col min="5" max="5" width="13.26953125" style="25" customWidth="1"/>
    <col min="6" max="6" width="15.453125" style="25" customWidth="1"/>
    <col min="7" max="8" width="11.453125" style="25"/>
    <col min="9" max="9" width="18.1796875" style="25" customWidth="1"/>
    <col min="10" max="10" width="15.54296875" style="25" customWidth="1"/>
    <col min="11" max="16384" width="11.453125" style="25"/>
  </cols>
  <sheetData>
    <row r="1" spans="1:10" ht="24.75" customHeight="1">
      <c r="A1" s="126"/>
      <c r="B1" s="127" t="s">
        <v>0</v>
      </c>
      <c r="C1" s="127"/>
      <c r="D1" s="127"/>
      <c r="E1" s="127"/>
      <c r="F1" s="127"/>
      <c r="G1" s="127"/>
      <c r="H1" s="127"/>
      <c r="I1" s="128" t="s">
        <v>50</v>
      </c>
      <c r="J1" s="128"/>
    </row>
    <row r="2" spans="1:10" ht="24.75" customHeight="1">
      <c r="A2" s="126"/>
      <c r="B2" s="127"/>
      <c r="C2" s="127"/>
      <c r="D2" s="127"/>
      <c r="E2" s="127"/>
      <c r="F2" s="127"/>
      <c r="G2" s="127"/>
      <c r="H2" s="127"/>
      <c r="I2" s="128" t="s">
        <v>2</v>
      </c>
      <c r="J2" s="128"/>
    </row>
    <row r="3" spans="1:10" ht="24.75" customHeight="1">
      <c r="A3" s="126"/>
      <c r="B3" s="129" t="s">
        <v>101</v>
      </c>
      <c r="C3" s="129"/>
      <c r="D3" s="129"/>
      <c r="E3" s="129"/>
      <c r="F3" s="129"/>
      <c r="G3" s="129"/>
      <c r="H3" s="129"/>
      <c r="I3" s="128" t="s">
        <v>3</v>
      </c>
      <c r="J3" s="128"/>
    </row>
    <row r="4" spans="1:10" s="26" customFormat="1" ht="32.25" customHeight="1">
      <c r="A4" s="126"/>
      <c r="B4" s="129"/>
      <c r="C4" s="129"/>
      <c r="D4" s="129"/>
      <c r="E4" s="129"/>
      <c r="F4" s="129"/>
      <c r="G4" s="129"/>
      <c r="H4" s="129"/>
      <c r="I4" s="130" t="s">
        <v>4</v>
      </c>
      <c r="J4" s="130"/>
    </row>
    <row r="5" spans="1:10" s="31" customFormat="1" ht="31.5" thickBot="1">
      <c r="A5" s="27" t="s">
        <v>51</v>
      </c>
      <c r="B5" s="105" t="s">
        <v>96</v>
      </c>
      <c r="C5" s="105"/>
      <c r="D5" s="105"/>
      <c r="E5" s="105"/>
      <c r="F5" s="105"/>
      <c r="G5" s="28"/>
      <c r="H5" s="28"/>
      <c r="I5" s="29" t="s">
        <v>52</v>
      </c>
      <c r="J5" s="30" t="s">
        <v>149</v>
      </c>
    </row>
    <row r="6" spans="1:10">
      <c r="A6" s="106" t="s">
        <v>53</v>
      </c>
      <c r="B6" s="107"/>
      <c r="C6" s="108"/>
      <c r="D6" s="108"/>
      <c r="E6" s="108"/>
      <c r="F6" s="108"/>
      <c r="G6" s="108"/>
      <c r="H6" s="108"/>
      <c r="I6" s="108"/>
      <c r="J6" s="109"/>
    </row>
    <row r="7" spans="1:10" ht="36" customHeight="1">
      <c r="A7" s="110" t="s">
        <v>54</v>
      </c>
      <c r="B7" s="112" t="s">
        <v>55</v>
      </c>
      <c r="C7" s="114" t="s">
        <v>56</v>
      </c>
      <c r="D7" s="115"/>
      <c r="E7" s="115"/>
      <c r="F7" s="115"/>
      <c r="G7" s="115"/>
      <c r="H7" s="115"/>
      <c r="I7" s="116"/>
      <c r="J7" s="32" t="s">
        <v>57</v>
      </c>
    </row>
    <row r="8" spans="1:10" ht="65.25" customHeight="1">
      <c r="A8" s="111"/>
      <c r="B8" s="113"/>
      <c r="C8" s="33" t="s">
        <v>58</v>
      </c>
      <c r="D8" s="34" t="s">
        <v>59</v>
      </c>
      <c r="E8" s="33" t="s">
        <v>60</v>
      </c>
      <c r="F8" s="33" t="s">
        <v>61</v>
      </c>
      <c r="G8" s="33" t="s">
        <v>62</v>
      </c>
      <c r="H8" s="33" t="s">
        <v>63</v>
      </c>
      <c r="I8" s="33" t="s">
        <v>64</v>
      </c>
      <c r="J8" s="32"/>
    </row>
    <row r="9" spans="1:10">
      <c r="A9" s="35" t="s">
        <v>65</v>
      </c>
      <c r="B9" s="36">
        <v>7</v>
      </c>
      <c r="C9" s="37">
        <v>0</v>
      </c>
      <c r="D9" s="37">
        <v>7</v>
      </c>
      <c r="E9" s="37">
        <v>0</v>
      </c>
      <c r="F9" s="37">
        <v>0</v>
      </c>
      <c r="G9" s="37">
        <v>0</v>
      </c>
      <c r="H9" s="37">
        <v>0</v>
      </c>
      <c r="I9" s="37">
        <v>0</v>
      </c>
      <c r="J9" s="38"/>
    </row>
    <row r="10" spans="1:10">
      <c r="A10" s="35" t="s">
        <v>66</v>
      </c>
      <c r="B10" s="36"/>
      <c r="C10" s="37">
        <v>0</v>
      </c>
      <c r="D10" s="37">
        <v>0</v>
      </c>
      <c r="E10" s="37">
        <v>0</v>
      </c>
      <c r="F10" s="37">
        <v>0</v>
      </c>
      <c r="G10" s="37">
        <v>0</v>
      </c>
      <c r="H10" s="37">
        <v>0</v>
      </c>
      <c r="I10" s="37">
        <v>0</v>
      </c>
      <c r="J10" s="39"/>
    </row>
    <row r="11" spans="1:10">
      <c r="A11" s="35" t="s">
        <v>67</v>
      </c>
      <c r="B11" s="40">
        <f>SUM(C11:H11)</f>
        <v>0</v>
      </c>
      <c r="C11" s="37">
        <v>0</v>
      </c>
      <c r="D11" s="37">
        <v>0</v>
      </c>
      <c r="E11" s="37">
        <v>0</v>
      </c>
      <c r="F11" s="37">
        <v>0</v>
      </c>
      <c r="G11" s="37">
        <v>0</v>
      </c>
      <c r="H11" s="41">
        <v>0</v>
      </c>
      <c r="I11" s="37">
        <v>0</v>
      </c>
      <c r="J11" s="42"/>
    </row>
    <row r="12" spans="1:10">
      <c r="A12" s="35" t="s">
        <v>68</v>
      </c>
      <c r="B12" s="36"/>
      <c r="C12" s="37">
        <v>0</v>
      </c>
      <c r="D12" s="37">
        <v>0</v>
      </c>
      <c r="E12" s="37">
        <v>0</v>
      </c>
      <c r="F12" s="37">
        <v>0</v>
      </c>
      <c r="G12" s="37">
        <v>0</v>
      </c>
      <c r="H12" s="37">
        <v>0</v>
      </c>
      <c r="I12" s="37">
        <v>0</v>
      </c>
      <c r="J12" s="39"/>
    </row>
    <row r="13" spans="1:10" ht="31">
      <c r="A13" s="43" t="s">
        <v>69</v>
      </c>
      <c r="B13" s="44">
        <v>0</v>
      </c>
      <c r="C13" s="37">
        <v>0</v>
      </c>
      <c r="D13" s="45">
        <v>0</v>
      </c>
      <c r="E13" s="37">
        <v>0</v>
      </c>
      <c r="F13" s="45">
        <v>0</v>
      </c>
      <c r="G13" s="37">
        <v>0</v>
      </c>
      <c r="H13" s="45">
        <v>0</v>
      </c>
      <c r="I13" s="37">
        <v>0</v>
      </c>
      <c r="J13" s="46"/>
    </row>
    <row r="14" spans="1:10" ht="16" thickBot="1">
      <c r="A14" s="43" t="s">
        <v>70</v>
      </c>
      <c r="B14" s="44"/>
      <c r="C14" s="37">
        <v>0</v>
      </c>
      <c r="D14" s="45">
        <v>0</v>
      </c>
      <c r="E14" s="37">
        <v>0</v>
      </c>
      <c r="F14" s="45">
        <v>0</v>
      </c>
      <c r="G14" s="37">
        <v>0</v>
      </c>
      <c r="H14" s="45">
        <v>0</v>
      </c>
      <c r="I14" s="37">
        <v>0</v>
      </c>
      <c r="J14" s="46"/>
    </row>
    <row r="15" spans="1:10" s="31" customFormat="1" ht="27" customHeight="1" thickBot="1">
      <c r="A15" s="47" t="s">
        <v>71</v>
      </c>
      <c r="B15" s="48">
        <v>7</v>
      </c>
      <c r="C15" s="48">
        <f t="shared" ref="C15:H15" si="0">SUM(C9:C14)</f>
        <v>0</v>
      </c>
      <c r="D15" s="48">
        <f>SUM(D9:D14)</f>
        <v>7</v>
      </c>
      <c r="E15" s="48">
        <f t="shared" si="0"/>
        <v>0</v>
      </c>
      <c r="F15" s="48">
        <f t="shared" si="0"/>
        <v>0</v>
      </c>
      <c r="G15" s="48">
        <f t="shared" si="0"/>
        <v>0</v>
      </c>
      <c r="H15" s="48">
        <f t="shared" si="0"/>
        <v>0</v>
      </c>
      <c r="I15" s="48">
        <v>7</v>
      </c>
      <c r="J15" s="49"/>
    </row>
    <row r="16" spans="1:10" s="54" customFormat="1" ht="32.25" customHeight="1">
      <c r="A16" s="50" t="s">
        <v>72</v>
      </c>
      <c r="B16" s="51">
        <v>5</v>
      </c>
      <c r="C16" s="52"/>
      <c r="D16" s="52"/>
      <c r="E16" s="52"/>
      <c r="F16" s="52"/>
      <c r="G16" s="52"/>
      <c r="H16" s="52"/>
      <c r="I16" s="53"/>
      <c r="J16" s="32"/>
    </row>
    <row r="17" spans="1:10" ht="33" customHeight="1">
      <c r="A17" s="35" t="s">
        <v>73</v>
      </c>
      <c r="B17" s="55">
        <v>0</v>
      </c>
      <c r="C17" s="56"/>
      <c r="D17" s="56"/>
      <c r="E17" s="56"/>
      <c r="F17" s="56"/>
      <c r="G17" s="56"/>
      <c r="H17" s="56"/>
      <c r="I17" s="57"/>
      <c r="J17" s="58"/>
    </row>
    <row r="18" spans="1:10" ht="35.25" customHeight="1">
      <c r="A18" s="35" t="s">
        <v>74</v>
      </c>
      <c r="B18" s="55">
        <v>7</v>
      </c>
      <c r="C18" s="56"/>
      <c r="D18" s="56"/>
      <c r="E18" s="56"/>
      <c r="F18" s="56"/>
      <c r="G18" s="56"/>
      <c r="H18" s="56"/>
      <c r="I18" s="57"/>
      <c r="J18" s="58"/>
    </row>
    <row r="19" spans="1:10" ht="27" customHeight="1">
      <c r="A19" s="35" t="s">
        <v>75</v>
      </c>
      <c r="B19" s="56">
        <v>7</v>
      </c>
      <c r="C19" s="56"/>
      <c r="D19" s="56"/>
      <c r="E19" s="56"/>
      <c r="F19" s="56"/>
      <c r="G19" s="56"/>
      <c r="H19" s="56"/>
      <c r="I19" s="57"/>
      <c r="J19" s="58"/>
    </row>
    <row r="20" spans="1:10" ht="27" customHeight="1">
      <c r="A20" s="35" t="s">
        <v>76</v>
      </c>
      <c r="B20" s="56">
        <v>0</v>
      </c>
      <c r="C20" s="56"/>
      <c r="D20" s="56"/>
      <c r="E20" s="56"/>
      <c r="F20" s="56"/>
      <c r="G20" s="56"/>
      <c r="H20" s="56"/>
      <c r="I20" s="57"/>
      <c r="J20" s="58"/>
    </row>
    <row r="21" spans="1:10" ht="27" customHeight="1">
      <c r="A21" s="43" t="s">
        <v>77</v>
      </c>
      <c r="B21" s="59">
        <v>0</v>
      </c>
      <c r="C21" s="60"/>
      <c r="D21" s="60"/>
      <c r="E21" s="60"/>
      <c r="F21" s="60"/>
      <c r="G21" s="60"/>
      <c r="H21" s="60"/>
      <c r="I21" s="61"/>
      <c r="J21" s="62"/>
    </row>
    <row r="22" spans="1:10" ht="59.25" customHeight="1" thickBot="1">
      <c r="A22" s="63" t="s">
        <v>78</v>
      </c>
      <c r="B22" s="64">
        <v>0</v>
      </c>
      <c r="C22" s="65"/>
      <c r="D22" s="65"/>
      <c r="E22" s="65"/>
      <c r="F22" s="65"/>
      <c r="G22" s="65"/>
      <c r="H22" s="65"/>
      <c r="I22" s="66"/>
      <c r="J22" s="67"/>
    </row>
    <row r="23" spans="1:10" ht="59.25" customHeight="1" thickBot="1">
      <c r="A23" s="63" t="s">
        <v>79</v>
      </c>
      <c r="B23" s="64">
        <v>0</v>
      </c>
      <c r="C23" s="65"/>
      <c r="D23" s="65"/>
      <c r="E23" s="65"/>
      <c r="F23" s="65"/>
      <c r="G23" s="65"/>
      <c r="H23" s="65"/>
      <c r="I23" s="66"/>
      <c r="J23" s="67"/>
    </row>
    <row r="24" spans="1:10" ht="16" thickBot="1">
      <c r="A24" s="117" t="s">
        <v>150</v>
      </c>
      <c r="B24" s="118"/>
      <c r="C24" s="119"/>
      <c r="D24" s="119"/>
      <c r="E24" s="119"/>
      <c r="F24" s="119"/>
      <c r="G24" s="119"/>
      <c r="H24" s="119"/>
      <c r="I24" s="119"/>
      <c r="J24" s="120"/>
    </row>
    <row r="25" spans="1:10" ht="16" thickBot="1">
      <c r="A25" s="121" t="s">
        <v>100</v>
      </c>
      <c r="B25" s="122"/>
      <c r="C25" s="123"/>
      <c r="D25" s="123"/>
      <c r="E25" s="123"/>
      <c r="F25" s="123"/>
      <c r="G25" s="123"/>
      <c r="H25" s="123"/>
      <c r="I25" s="123"/>
      <c r="J25" s="124"/>
    </row>
    <row r="27" spans="1:10" s="68" customFormat="1" ht="56.25" customHeight="1">
      <c r="A27" s="104" t="s">
        <v>80</v>
      </c>
      <c r="B27" s="104"/>
      <c r="C27" s="104"/>
      <c r="D27" s="104"/>
      <c r="E27" s="104"/>
      <c r="F27" s="104"/>
      <c r="G27" s="104"/>
      <c r="H27" s="104"/>
      <c r="I27" s="104"/>
      <c r="J27" s="104"/>
    </row>
    <row r="28" spans="1:10" ht="38.25" customHeight="1">
      <c r="A28" s="104" t="s">
        <v>81</v>
      </c>
      <c r="B28" s="104"/>
      <c r="C28" s="104"/>
      <c r="D28" s="104"/>
      <c r="E28" s="104"/>
      <c r="F28" s="104"/>
      <c r="G28" s="104"/>
      <c r="H28" s="104"/>
      <c r="I28" s="104"/>
      <c r="J28" s="104"/>
    </row>
    <row r="29" spans="1:10" ht="54.75" customHeight="1">
      <c r="A29" s="125" t="s">
        <v>82</v>
      </c>
      <c r="B29" s="104"/>
      <c r="C29" s="104"/>
      <c r="D29" s="104"/>
      <c r="E29" s="104"/>
      <c r="F29" s="104"/>
      <c r="G29" s="104"/>
      <c r="H29" s="104"/>
      <c r="I29" s="104"/>
      <c r="J29" s="104"/>
    </row>
    <row r="30" spans="1:10" ht="33.75" customHeight="1">
      <c r="A30" s="104" t="s">
        <v>83</v>
      </c>
      <c r="B30" s="104"/>
      <c r="C30" s="104"/>
      <c r="D30" s="104"/>
      <c r="E30" s="104"/>
      <c r="F30" s="104"/>
      <c r="G30" s="104"/>
      <c r="H30" s="104"/>
      <c r="I30" s="104"/>
      <c r="J30" s="104"/>
    </row>
    <row r="31" spans="1:10" ht="114.75" customHeight="1">
      <c r="A31" s="103" t="s">
        <v>84</v>
      </c>
      <c r="B31" s="104"/>
      <c r="C31" s="104"/>
      <c r="D31" s="104"/>
      <c r="E31" s="104"/>
      <c r="F31" s="104"/>
      <c r="G31" s="104"/>
      <c r="H31" s="104"/>
      <c r="I31" s="104"/>
      <c r="J31" s="104"/>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0499"/>
    <pageSetUpPr fitToPage="1"/>
  </sheetPr>
  <dimension ref="A1:EN29"/>
  <sheetViews>
    <sheetView zoomScale="60" zoomScaleNormal="60" workbookViewId="0">
      <pane ySplit="8" topLeftCell="A18" activePane="bottomLeft" state="frozen"/>
      <selection pane="bottomLeft" activeCell="A21" sqref="A21"/>
    </sheetView>
  </sheetViews>
  <sheetFormatPr baseColWidth="10" defaultRowHeight="14.5"/>
  <cols>
    <col min="1" max="1" width="9.7265625" style="15" customWidth="1"/>
    <col min="2" max="2" width="31.54296875" style="6" customWidth="1"/>
    <col min="3" max="3" width="30.1796875" style="6" customWidth="1"/>
    <col min="4" max="4" width="43.26953125" customWidth="1"/>
    <col min="5" max="5" width="38.26953125" customWidth="1"/>
    <col min="6" max="6" width="46.453125" customWidth="1"/>
    <col min="7" max="7" width="5.81640625" customWidth="1"/>
    <col min="8" max="18" width="5.453125" customWidth="1"/>
    <col min="19" max="19" width="48" style="7" customWidth="1"/>
    <col min="20" max="20" width="21.453125" style="5" customWidth="1"/>
    <col min="21" max="21" width="58.1796875" style="16" customWidth="1"/>
    <col min="22" max="22" width="38.7265625" customWidth="1"/>
    <col min="23" max="27" width="4.7265625" customWidth="1"/>
    <col min="28" max="28" width="6.1796875" customWidth="1"/>
    <col min="29" max="30" width="4.7265625" customWidth="1"/>
    <col min="31" max="31" width="8.7265625" style="5" customWidth="1"/>
    <col min="32" max="32" width="8.54296875" customWidth="1"/>
    <col min="33" max="33" width="11.453125" customWidth="1"/>
    <col min="34" max="34" width="8.54296875" customWidth="1"/>
    <col min="35" max="35" width="25.54296875" style="17" customWidth="1"/>
    <col min="36" max="36" width="19.1796875" style="18" customWidth="1"/>
    <col min="37" max="37" width="16.54296875" customWidth="1"/>
    <col min="38" max="38" width="11.453125" style="12"/>
  </cols>
  <sheetData>
    <row r="1" spans="1:144" s="1" customFormat="1" ht="19" customHeight="1">
      <c r="A1" s="15"/>
      <c r="B1" s="150"/>
      <c r="C1" s="151"/>
      <c r="D1" s="156" t="s">
        <v>0</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8"/>
      <c r="AJ1" s="162" t="s">
        <v>1</v>
      </c>
      <c r="AK1" s="163"/>
      <c r="AL1" s="11"/>
    </row>
    <row r="2" spans="1:144" ht="15" customHeight="1" thickBot="1">
      <c r="B2" s="152"/>
      <c r="C2" s="153"/>
      <c r="D2" s="159"/>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1"/>
      <c r="AJ2" s="162" t="s">
        <v>2</v>
      </c>
      <c r="AK2" s="163"/>
    </row>
    <row r="3" spans="1:144" ht="19" customHeight="1">
      <c r="B3" s="152"/>
      <c r="C3" s="153"/>
      <c r="D3" s="164" t="s">
        <v>49</v>
      </c>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6"/>
      <c r="AJ3" s="162" t="s">
        <v>3</v>
      </c>
      <c r="AK3" s="163"/>
    </row>
    <row r="4" spans="1:144" ht="36.75" customHeight="1" thickBot="1">
      <c r="B4" s="154"/>
      <c r="C4" s="155"/>
      <c r="D4" s="167"/>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9"/>
      <c r="AJ4" s="170" t="s">
        <v>4</v>
      </c>
      <c r="AK4" s="171"/>
    </row>
    <row r="5" spans="1:144" ht="32.25" customHeight="1" thickBot="1">
      <c r="B5" s="195" t="s">
        <v>5</v>
      </c>
      <c r="C5" s="196" t="s">
        <v>6</v>
      </c>
      <c r="D5" s="198" t="s">
        <v>7</v>
      </c>
      <c r="E5" s="198"/>
      <c r="F5" s="199"/>
      <c r="G5" s="172" t="s">
        <v>8</v>
      </c>
      <c r="H5" s="173"/>
      <c r="I5" s="173"/>
      <c r="J5" s="173"/>
      <c r="K5" s="173"/>
      <c r="L5" s="174"/>
      <c r="M5" s="172" t="s">
        <v>9</v>
      </c>
      <c r="N5" s="173"/>
      <c r="O5" s="173"/>
      <c r="P5" s="173"/>
      <c r="Q5" s="173"/>
      <c r="R5" s="174"/>
      <c r="S5" s="147" t="s">
        <v>10</v>
      </c>
      <c r="T5" s="138" t="s">
        <v>11</v>
      </c>
      <c r="U5" s="145" t="s">
        <v>12</v>
      </c>
      <c r="V5" s="138" t="s">
        <v>13</v>
      </c>
      <c r="W5" s="172" t="s">
        <v>14</v>
      </c>
      <c r="X5" s="173"/>
      <c r="Y5" s="173"/>
      <c r="Z5" s="173"/>
      <c r="AA5" s="173"/>
      <c r="AB5" s="173"/>
      <c r="AC5" s="173"/>
      <c r="AD5" s="174"/>
      <c r="AE5" s="177" t="s">
        <v>15</v>
      </c>
      <c r="AF5" s="136"/>
      <c r="AG5" s="177" t="s">
        <v>16</v>
      </c>
      <c r="AH5" s="136"/>
      <c r="AI5" s="181" t="s">
        <v>17</v>
      </c>
      <c r="AJ5" s="175" t="s">
        <v>18</v>
      </c>
      <c r="AK5" s="138" t="s">
        <v>19</v>
      </c>
    </row>
    <row r="6" spans="1:144" ht="91.5" customHeight="1" thickBot="1">
      <c r="B6" s="195"/>
      <c r="C6" s="197"/>
      <c r="D6" s="136" t="s">
        <v>20</v>
      </c>
      <c r="E6" s="138" t="s">
        <v>21</v>
      </c>
      <c r="F6" s="138" t="s">
        <v>22</v>
      </c>
      <c r="G6" s="140" t="s">
        <v>23</v>
      </c>
      <c r="H6" s="131" t="s">
        <v>24</v>
      </c>
      <c r="I6" s="131" t="s">
        <v>25</v>
      </c>
      <c r="J6" s="131" t="s">
        <v>26</v>
      </c>
      <c r="K6" s="131" t="s">
        <v>27</v>
      </c>
      <c r="L6" s="142" t="s">
        <v>28</v>
      </c>
      <c r="M6" s="133" t="s">
        <v>29</v>
      </c>
      <c r="N6" s="135"/>
      <c r="O6" s="133" t="s">
        <v>30</v>
      </c>
      <c r="P6" s="134"/>
      <c r="Q6" s="187" t="s">
        <v>31</v>
      </c>
      <c r="R6" s="135"/>
      <c r="S6" s="148"/>
      <c r="T6" s="139"/>
      <c r="U6" s="146"/>
      <c r="V6" s="139"/>
      <c r="W6" s="140" t="s">
        <v>32</v>
      </c>
      <c r="X6" s="131" t="s">
        <v>33</v>
      </c>
      <c r="Y6" s="131" t="s">
        <v>34</v>
      </c>
      <c r="Z6" s="131" t="s">
        <v>35</v>
      </c>
      <c r="AA6" s="131" t="s">
        <v>36</v>
      </c>
      <c r="AB6" s="187" t="s">
        <v>37</v>
      </c>
      <c r="AC6" s="188"/>
      <c r="AD6" s="135"/>
      <c r="AE6" s="178"/>
      <c r="AF6" s="179"/>
      <c r="AG6" s="178"/>
      <c r="AH6" s="179"/>
      <c r="AI6" s="182"/>
      <c r="AJ6" s="176"/>
      <c r="AK6" s="139"/>
    </row>
    <row r="7" spans="1:144" ht="38.25" customHeight="1">
      <c r="B7" s="195"/>
      <c r="C7" s="197"/>
      <c r="D7" s="137"/>
      <c r="E7" s="139"/>
      <c r="F7" s="139"/>
      <c r="G7" s="141"/>
      <c r="H7" s="132"/>
      <c r="I7" s="132"/>
      <c r="J7" s="132"/>
      <c r="K7" s="132"/>
      <c r="L7" s="143"/>
      <c r="M7" s="194" t="s">
        <v>38</v>
      </c>
      <c r="N7" s="180" t="s">
        <v>39</v>
      </c>
      <c r="O7" s="194" t="s">
        <v>40</v>
      </c>
      <c r="P7" s="180" t="s">
        <v>41</v>
      </c>
      <c r="Q7" s="194" t="s">
        <v>40</v>
      </c>
      <c r="R7" s="180" t="s">
        <v>41</v>
      </c>
      <c r="S7" s="148"/>
      <c r="T7" s="139"/>
      <c r="U7" s="146"/>
      <c r="V7" s="139"/>
      <c r="W7" s="141"/>
      <c r="X7" s="132"/>
      <c r="Y7" s="132"/>
      <c r="Z7" s="132"/>
      <c r="AA7" s="132"/>
      <c r="AB7" s="192" t="s">
        <v>42</v>
      </c>
      <c r="AC7" s="144" t="s">
        <v>43</v>
      </c>
      <c r="AD7" s="180" t="s">
        <v>44</v>
      </c>
      <c r="AE7" s="183" t="s">
        <v>45</v>
      </c>
      <c r="AF7" s="185" t="s">
        <v>46</v>
      </c>
      <c r="AG7" s="185" t="s">
        <v>47</v>
      </c>
      <c r="AH7" s="185" t="s">
        <v>48</v>
      </c>
      <c r="AI7" s="182"/>
      <c r="AJ7" s="176"/>
      <c r="AK7" s="139"/>
    </row>
    <row r="8" spans="1:144" ht="51" customHeight="1">
      <c r="B8" s="195"/>
      <c r="C8" s="197"/>
      <c r="D8" s="137"/>
      <c r="E8" s="139"/>
      <c r="F8" s="139"/>
      <c r="G8" s="141"/>
      <c r="H8" s="132"/>
      <c r="I8" s="132"/>
      <c r="J8" s="132"/>
      <c r="K8" s="132"/>
      <c r="L8" s="143"/>
      <c r="M8" s="141"/>
      <c r="N8" s="143"/>
      <c r="O8" s="141"/>
      <c r="P8" s="143"/>
      <c r="Q8" s="141"/>
      <c r="R8" s="143"/>
      <c r="S8" s="149"/>
      <c r="T8" s="139"/>
      <c r="U8" s="146"/>
      <c r="V8" s="139"/>
      <c r="W8" s="141"/>
      <c r="X8" s="132"/>
      <c r="Y8" s="132"/>
      <c r="Z8" s="132"/>
      <c r="AA8" s="132"/>
      <c r="AB8" s="193"/>
      <c r="AC8" s="132"/>
      <c r="AD8" s="143"/>
      <c r="AE8" s="184"/>
      <c r="AF8" s="186"/>
      <c r="AG8" s="186"/>
      <c r="AH8" s="186"/>
      <c r="AI8" s="182"/>
      <c r="AJ8" s="176"/>
      <c r="AK8" s="139"/>
      <c r="AO8" s="2">
        <f>(2+5+11+1+10+9+5)/7</f>
        <v>6.1428571428571432</v>
      </c>
    </row>
    <row r="9" spans="1:144" s="10" customFormat="1" ht="56.25" customHeight="1">
      <c r="A9" s="13"/>
      <c r="B9" s="189"/>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1"/>
      <c r="AL9" s="14"/>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10" customFormat="1" ht="56.25" customHeight="1">
      <c r="A10" s="4">
        <v>1</v>
      </c>
      <c r="B10" s="4" t="s">
        <v>102</v>
      </c>
      <c r="C10" s="9" t="s">
        <v>103</v>
      </c>
      <c r="D10" s="4" t="s">
        <v>112</v>
      </c>
      <c r="E10" s="4" t="s">
        <v>112</v>
      </c>
      <c r="F10" s="4" t="s">
        <v>113</v>
      </c>
      <c r="G10" s="4"/>
      <c r="H10" s="4">
        <v>1</v>
      </c>
      <c r="I10" s="4"/>
      <c r="J10" s="4"/>
      <c r="K10" s="4"/>
      <c r="L10" s="4"/>
      <c r="M10" s="4"/>
      <c r="N10" s="4"/>
      <c r="O10" s="4"/>
      <c r="P10" s="4"/>
      <c r="Q10" s="4"/>
      <c r="R10" s="4"/>
      <c r="S10" s="3" t="s">
        <v>122</v>
      </c>
      <c r="T10" s="4" t="s">
        <v>122</v>
      </c>
      <c r="U10" s="98" t="s">
        <v>123</v>
      </c>
      <c r="V10" s="3" t="s">
        <v>128</v>
      </c>
      <c r="W10" s="4">
        <v>1</v>
      </c>
      <c r="X10" s="4"/>
      <c r="Y10" s="4"/>
      <c r="Z10" s="4"/>
      <c r="AA10" s="4"/>
      <c r="AB10" s="4">
        <v>1</v>
      </c>
      <c r="AD10" s="4"/>
      <c r="AE10" s="4">
        <v>1</v>
      </c>
      <c r="AF10" s="4"/>
      <c r="AG10" s="4">
        <v>1</v>
      </c>
      <c r="AH10" s="99"/>
      <c r="AI10" s="4" t="s">
        <v>129</v>
      </c>
      <c r="AJ10" s="9" t="s">
        <v>130</v>
      </c>
      <c r="AK10" s="4">
        <v>5</v>
      </c>
      <c r="AL10" s="14"/>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10" customFormat="1" ht="56.25" customHeight="1">
      <c r="A11" s="4">
        <v>2</v>
      </c>
      <c r="B11" s="4" t="s">
        <v>104</v>
      </c>
      <c r="C11" s="100" t="s">
        <v>105</v>
      </c>
      <c r="D11" s="4" t="s">
        <v>114</v>
      </c>
      <c r="E11" s="4" t="s">
        <v>114</v>
      </c>
      <c r="F11" s="4" t="s">
        <v>115</v>
      </c>
      <c r="G11" s="4"/>
      <c r="H11" s="4">
        <v>1</v>
      </c>
      <c r="I11" s="4"/>
      <c r="J11" s="4"/>
      <c r="K11" s="4"/>
      <c r="L11" s="4"/>
      <c r="M11" s="4"/>
      <c r="N11" s="4"/>
      <c r="O11" s="4"/>
      <c r="P11" s="4"/>
      <c r="Q11" s="4"/>
      <c r="R11" s="4"/>
      <c r="S11" s="3" t="s">
        <v>124</v>
      </c>
      <c r="T11" s="3" t="s">
        <v>124</v>
      </c>
      <c r="U11" s="98" t="s">
        <v>123</v>
      </c>
      <c r="V11" s="3" t="s">
        <v>128</v>
      </c>
      <c r="W11" s="4">
        <v>1</v>
      </c>
      <c r="X11" s="4"/>
      <c r="Y11" s="4"/>
      <c r="Z11" s="4"/>
      <c r="AA11" s="4"/>
      <c r="AB11" s="4">
        <v>1</v>
      </c>
      <c r="AD11" s="4">
        <v>1</v>
      </c>
      <c r="AE11" s="4">
        <v>1</v>
      </c>
      <c r="AF11" s="4"/>
      <c r="AG11" s="4">
        <v>1</v>
      </c>
      <c r="AH11" s="99"/>
      <c r="AI11" s="4" t="s">
        <v>131</v>
      </c>
      <c r="AJ11" s="9" t="s">
        <v>132</v>
      </c>
      <c r="AK11" s="4">
        <v>9</v>
      </c>
      <c r="AL11" s="14"/>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0" customFormat="1" ht="56.25" customHeight="1">
      <c r="A12" s="4">
        <v>3</v>
      </c>
      <c r="B12" s="4" t="s">
        <v>106</v>
      </c>
      <c r="C12" s="100" t="s">
        <v>107</v>
      </c>
      <c r="D12" s="101" t="s">
        <v>116</v>
      </c>
      <c r="E12" s="101" t="s">
        <v>116</v>
      </c>
      <c r="F12" s="102" t="s">
        <v>117</v>
      </c>
      <c r="G12" s="4"/>
      <c r="H12" s="4">
        <v>1</v>
      </c>
      <c r="I12" s="4"/>
      <c r="J12" s="4"/>
      <c r="K12" s="4"/>
      <c r="L12" s="4"/>
      <c r="M12" s="4"/>
      <c r="N12" s="4"/>
      <c r="O12" s="4"/>
      <c r="P12" s="4"/>
      <c r="Q12" s="4"/>
      <c r="R12" s="4"/>
      <c r="S12" s="3" t="s">
        <v>125</v>
      </c>
      <c r="T12" s="3" t="s">
        <v>125</v>
      </c>
      <c r="U12" s="98" t="s">
        <v>123</v>
      </c>
      <c r="V12" s="3" t="s">
        <v>128</v>
      </c>
      <c r="W12" s="4">
        <v>1</v>
      </c>
      <c r="X12" s="4"/>
      <c r="Y12" s="4"/>
      <c r="Z12" s="4"/>
      <c r="AA12" s="4"/>
      <c r="AB12" s="4">
        <v>1</v>
      </c>
      <c r="AD12" s="4">
        <v>1</v>
      </c>
      <c r="AE12" s="4">
        <v>1</v>
      </c>
      <c r="AF12" s="4"/>
      <c r="AG12" s="4">
        <v>1</v>
      </c>
      <c r="AH12" s="99"/>
      <c r="AI12" s="4" t="s">
        <v>133</v>
      </c>
      <c r="AJ12" s="9" t="s">
        <v>134</v>
      </c>
      <c r="AK12" s="4">
        <v>12</v>
      </c>
      <c r="AL12" s="14"/>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0" customFormat="1" ht="56.25" customHeight="1">
      <c r="A13" s="4">
        <v>4</v>
      </c>
      <c r="B13" s="4" t="s">
        <v>108</v>
      </c>
      <c r="C13" s="100" t="s">
        <v>109</v>
      </c>
      <c r="D13" s="101" t="s">
        <v>118</v>
      </c>
      <c r="E13" s="101" t="s">
        <v>118</v>
      </c>
      <c r="F13" s="102" t="s">
        <v>119</v>
      </c>
      <c r="G13" s="4"/>
      <c r="H13" s="4">
        <v>1</v>
      </c>
      <c r="I13" s="4"/>
      <c r="J13" s="4"/>
      <c r="K13" s="4"/>
      <c r="L13" s="4"/>
      <c r="M13" s="4"/>
      <c r="N13" s="4"/>
      <c r="O13" s="4"/>
      <c r="P13" s="4"/>
      <c r="Q13" s="4"/>
      <c r="R13" s="4"/>
      <c r="S13" s="3" t="s">
        <v>126</v>
      </c>
      <c r="T13" s="3" t="s">
        <v>126</v>
      </c>
      <c r="U13" s="98"/>
      <c r="V13" s="3" t="s">
        <v>128</v>
      </c>
      <c r="W13" s="4">
        <v>1</v>
      </c>
      <c r="X13" s="4"/>
      <c r="Y13" s="4"/>
      <c r="Z13" s="4"/>
      <c r="AA13" s="4"/>
      <c r="AB13" s="4">
        <v>1</v>
      </c>
      <c r="AD13" s="4"/>
      <c r="AE13" s="4"/>
      <c r="AF13" s="4">
        <v>1</v>
      </c>
      <c r="AG13" s="4"/>
      <c r="AH13" s="99"/>
      <c r="AI13" s="4"/>
      <c r="AJ13" s="9"/>
      <c r="AK13" s="4">
        <v>0</v>
      </c>
      <c r="AL13" s="14"/>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0" customFormat="1" ht="56.25" customHeight="1">
      <c r="A14" s="4">
        <v>5</v>
      </c>
      <c r="B14" s="4" t="s">
        <v>110</v>
      </c>
      <c r="C14" s="100" t="s">
        <v>111</v>
      </c>
      <c r="D14" s="101" t="s">
        <v>120</v>
      </c>
      <c r="E14" s="101" t="s">
        <v>120</v>
      </c>
      <c r="F14" s="102" t="s">
        <v>121</v>
      </c>
      <c r="G14" s="4"/>
      <c r="H14" s="4">
        <v>1</v>
      </c>
      <c r="I14" s="4"/>
      <c r="J14" s="4"/>
      <c r="K14" s="4"/>
      <c r="L14" s="4"/>
      <c r="M14" s="4"/>
      <c r="N14" s="4"/>
      <c r="O14" s="4"/>
      <c r="P14" s="4"/>
      <c r="Q14" s="4"/>
      <c r="R14" s="4"/>
      <c r="S14" s="3" t="s">
        <v>127</v>
      </c>
      <c r="T14" s="3" t="s">
        <v>127</v>
      </c>
      <c r="U14" s="98"/>
      <c r="V14" s="3" t="s">
        <v>128</v>
      </c>
      <c r="W14" s="4">
        <v>1</v>
      </c>
      <c r="X14" s="4"/>
      <c r="Y14" s="4"/>
      <c r="Z14" s="4"/>
      <c r="AA14" s="4"/>
      <c r="AB14" s="4">
        <v>1</v>
      </c>
      <c r="AD14" s="4"/>
      <c r="AE14" s="4"/>
      <c r="AF14" s="4">
        <v>1</v>
      </c>
      <c r="AG14" s="4"/>
      <c r="AH14" s="99"/>
      <c r="AI14" s="4"/>
      <c r="AJ14" s="9"/>
      <c r="AK14" s="4">
        <v>0</v>
      </c>
      <c r="AL14" s="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0" customFormat="1" ht="72.5">
      <c r="A15" s="4">
        <v>6</v>
      </c>
      <c r="B15" s="4" t="s">
        <v>135</v>
      </c>
      <c r="C15" s="9">
        <v>45253</v>
      </c>
      <c r="D15" s="4" t="s">
        <v>136</v>
      </c>
      <c r="E15" s="4" t="s">
        <v>136</v>
      </c>
      <c r="F15" s="3" t="s">
        <v>137</v>
      </c>
      <c r="G15" s="4"/>
      <c r="H15" s="4">
        <v>1</v>
      </c>
      <c r="I15" s="4"/>
      <c r="J15" s="4"/>
      <c r="K15" s="4"/>
      <c r="L15" s="4"/>
      <c r="M15" s="4"/>
      <c r="N15" s="4"/>
      <c r="O15" s="4"/>
      <c r="P15" s="4"/>
      <c r="Q15" s="4"/>
      <c r="R15" s="4"/>
      <c r="S15" s="3" t="s">
        <v>138</v>
      </c>
      <c r="T15" s="3" t="s">
        <v>139</v>
      </c>
      <c r="U15" s="3" t="s">
        <v>123</v>
      </c>
      <c r="V15" s="4" t="s">
        <v>146</v>
      </c>
      <c r="W15" s="4">
        <v>1</v>
      </c>
      <c r="X15" s="4"/>
      <c r="Y15" s="4"/>
      <c r="Z15" s="4"/>
      <c r="AA15" s="4"/>
      <c r="AB15" s="4">
        <v>1</v>
      </c>
      <c r="AC15" s="4"/>
      <c r="AD15" s="4"/>
      <c r="AE15" s="4">
        <v>1</v>
      </c>
      <c r="AF15" s="4"/>
      <c r="AG15" s="4">
        <v>1</v>
      </c>
      <c r="AH15" s="4"/>
      <c r="AI15" s="4" t="s">
        <v>140</v>
      </c>
      <c r="AJ15" s="9">
        <v>45266</v>
      </c>
      <c r="AK15" s="4">
        <v>9</v>
      </c>
      <c r="AL15" s="14"/>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10" customFormat="1" ht="56.25" customHeight="1">
      <c r="A16" s="4">
        <v>7</v>
      </c>
      <c r="B16" s="4" t="s">
        <v>141</v>
      </c>
      <c r="C16" s="9">
        <v>45272</v>
      </c>
      <c r="D16" s="4" t="s">
        <v>142</v>
      </c>
      <c r="E16" s="4" t="s">
        <v>142</v>
      </c>
      <c r="F16" s="3" t="s">
        <v>143</v>
      </c>
      <c r="G16" s="4"/>
      <c r="H16" s="4">
        <v>1</v>
      </c>
      <c r="I16" s="4"/>
      <c r="J16" s="4"/>
      <c r="K16" s="4"/>
      <c r="L16" s="4"/>
      <c r="M16" s="4"/>
      <c r="N16" s="4"/>
      <c r="O16" s="4"/>
      <c r="P16" s="4"/>
      <c r="Q16" s="4"/>
      <c r="R16" s="4"/>
      <c r="S16" s="3" t="s">
        <v>144</v>
      </c>
      <c r="T16" s="3" t="s">
        <v>145</v>
      </c>
      <c r="U16" s="3" t="s">
        <v>123</v>
      </c>
      <c r="V16" s="4" t="s">
        <v>147</v>
      </c>
      <c r="W16" s="4">
        <v>1</v>
      </c>
      <c r="X16" s="4"/>
      <c r="Y16" s="4"/>
      <c r="Z16" s="4"/>
      <c r="AA16" s="4"/>
      <c r="AB16" s="4">
        <v>1</v>
      </c>
      <c r="AC16" s="4"/>
      <c r="AD16" s="4"/>
      <c r="AE16" s="4">
        <v>1</v>
      </c>
      <c r="AF16" s="4"/>
      <c r="AG16" s="4">
        <v>1</v>
      </c>
      <c r="AH16" s="4"/>
      <c r="AI16" s="4" t="s">
        <v>148</v>
      </c>
      <c r="AJ16" s="9">
        <v>45295</v>
      </c>
      <c r="AK16" s="4">
        <v>14</v>
      </c>
      <c r="AL16" s="14"/>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10" customFormat="1" ht="62.25" customHeight="1">
      <c r="B17" s="22"/>
      <c r="C17" s="22"/>
      <c r="D17" s="22"/>
      <c r="E17" s="22"/>
      <c r="F17" s="22"/>
      <c r="G17" s="23">
        <f t="shared" ref="G17:M17" si="0">SUM(G10:G16)</f>
        <v>0</v>
      </c>
      <c r="H17" s="23">
        <f t="shared" si="0"/>
        <v>7</v>
      </c>
      <c r="I17" s="23">
        <f t="shared" si="0"/>
        <v>0</v>
      </c>
      <c r="J17" s="23">
        <f t="shared" si="0"/>
        <v>0</v>
      </c>
      <c r="K17" s="23">
        <f t="shared" si="0"/>
        <v>0</v>
      </c>
      <c r="L17" s="23">
        <f t="shared" si="0"/>
        <v>0</v>
      </c>
      <c r="M17" s="23">
        <f t="shared" si="0"/>
        <v>0</v>
      </c>
      <c r="N17" s="23">
        <v>4</v>
      </c>
      <c r="O17" s="23">
        <f>SUM(O10:O16)</f>
        <v>0</v>
      </c>
      <c r="P17" s="23">
        <v>0</v>
      </c>
      <c r="Q17" s="23"/>
      <c r="R17" s="23">
        <f>SUM(R10:R16)</f>
        <v>0</v>
      </c>
      <c r="S17" s="22"/>
      <c r="T17" s="22"/>
      <c r="U17" s="22"/>
      <c r="V17" s="22"/>
      <c r="W17" s="23">
        <v>7</v>
      </c>
      <c r="X17" s="23">
        <f>SUM(X10:X16)</f>
        <v>0</v>
      </c>
      <c r="Y17" s="23">
        <f>SUM(Y10:Y16)</f>
        <v>0</v>
      </c>
      <c r="Z17" s="23">
        <f>SUM(Z10:Z16)</f>
        <v>0</v>
      </c>
      <c r="AA17" s="23">
        <f>SUM(AA10:AA16)</f>
        <v>0</v>
      </c>
      <c r="AB17" s="23">
        <v>7</v>
      </c>
      <c r="AC17" s="23">
        <f t="shared" ref="AC17:AH17" si="1">SUM(AC10:AC16)</f>
        <v>0</v>
      </c>
      <c r="AD17" s="23">
        <f t="shared" si="1"/>
        <v>2</v>
      </c>
      <c r="AE17" s="23">
        <f t="shared" si="1"/>
        <v>5</v>
      </c>
      <c r="AF17" s="23">
        <f t="shared" si="1"/>
        <v>2</v>
      </c>
      <c r="AG17" s="23">
        <f t="shared" si="1"/>
        <v>5</v>
      </c>
      <c r="AH17" s="23">
        <f t="shared" si="1"/>
        <v>0</v>
      </c>
      <c r="AI17" s="22"/>
      <c r="AJ17" s="22"/>
      <c r="AK17" s="24">
        <f>SUM(AK10:AK16)</f>
        <v>49</v>
      </c>
      <c r="AL17" s="14"/>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10" customFormat="1" ht="36" customHeight="1">
      <c r="A18" s="18"/>
      <c r="B18" s="17"/>
      <c r="C18" s="86" t="s">
        <v>93</v>
      </c>
      <c r="D18" s="87">
        <v>7</v>
      </c>
      <c r="E18" s="5"/>
      <c r="F18" s="5"/>
      <c r="G18" s="5"/>
      <c r="H18" s="5"/>
      <c r="I18" s="5"/>
      <c r="J18" s="5"/>
      <c r="K18" s="5"/>
      <c r="L18" s="5"/>
      <c r="M18" s="5"/>
      <c r="N18" s="5"/>
      <c r="O18" s="5"/>
      <c r="P18" s="5"/>
      <c r="Q18" s="5"/>
      <c r="R18" s="5"/>
      <c r="S18" s="19"/>
      <c r="T18" s="5"/>
      <c r="U18" s="20"/>
      <c r="V18" s="20"/>
      <c r="W18" s="5"/>
      <c r="X18" s="5"/>
      <c r="Y18" s="5"/>
      <c r="Z18" s="5"/>
      <c r="AA18" s="5"/>
      <c r="AB18" s="5"/>
      <c r="AC18" s="5"/>
      <c r="AD18" s="5"/>
      <c r="AE18" s="5"/>
      <c r="AF18" s="5"/>
      <c r="AG18" s="5"/>
      <c r="AH18" s="5"/>
      <c r="AI18" s="17"/>
      <c r="AJ18" s="21"/>
      <c r="AK18" s="5">
        <v>7</v>
      </c>
      <c r="AL18" s="12"/>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10" customFormat="1" ht="26.25" customHeight="1">
      <c r="A19" s="18"/>
      <c r="B19" s="17"/>
      <c r="C19" s="86" t="s">
        <v>94</v>
      </c>
      <c r="D19" s="88">
        <f>AG17</f>
        <v>5</v>
      </c>
      <c r="E19" s="5"/>
      <c r="F19" s="5"/>
      <c r="G19" s="5"/>
      <c r="H19" s="5"/>
      <c r="I19" s="5"/>
      <c r="J19" s="5"/>
      <c r="K19" s="5"/>
      <c r="L19" s="5"/>
      <c r="M19" s="5"/>
      <c r="N19" s="5"/>
      <c r="O19" s="5"/>
      <c r="P19" s="5"/>
      <c r="Q19" s="5"/>
      <c r="R19" s="5"/>
      <c r="S19" s="19"/>
      <c r="T19" s="5"/>
      <c r="U19" s="20"/>
      <c r="V19" s="20"/>
      <c r="W19" s="5"/>
      <c r="X19" s="5"/>
      <c r="Y19" s="5"/>
      <c r="Z19" s="5"/>
      <c r="AA19" s="5"/>
      <c r="AB19" s="5"/>
      <c r="AC19" s="5"/>
      <c r="AD19" s="5"/>
      <c r="AE19" s="5"/>
      <c r="AF19" s="5"/>
      <c r="AG19" s="5"/>
      <c r="AH19" s="5"/>
      <c r="AI19" s="17"/>
      <c r="AJ19" s="21"/>
      <c r="AK19" s="5"/>
      <c r="AL19" s="12"/>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s="10" customFormat="1" ht="36" customHeight="1">
      <c r="A20" s="18"/>
      <c r="B20" s="17"/>
      <c r="C20" s="86" t="s">
        <v>95</v>
      </c>
      <c r="D20" s="88">
        <f>AH17</f>
        <v>0</v>
      </c>
      <c r="E20" s="5"/>
      <c r="F20" s="5"/>
      <c r="G20" s="5"/>
      <c r="H20" s="5"/>
      <c r="I20" s="5"/>
      <c r="J20" s="5"/>
      <c r="K20" s="5"/>
      <c r="L20" s="5"/>
      <c r="M20" s="5"/>
      <c r="N20" s="5"/>
      <c r="O20" s="5"/>
      <c r="P20" s="5"/>
      <c r="Q20" s="5"/>
      <c r="R20" s="5"/>
      <c r="S20" s="19"/>
      <c r="T20" s="5"/>
      <c r="U20" s="20"/>
      <c r="V20" s="20"/>
      <c r="W20" s="5"/>
      <c r="X20" s="5"/>
      <c r="Y20" s="5"/>
      <c r="Z20" s="5"/>
      <c r="AA20" s="5"/>
      <c r="AB20" s="5"/>
      <c r="AC20" s="5"/>
      <c r="AD20" s="5"/>
      <c r="AE20" s="5"/>
      <c r="AF20" s="5"/>
      <c r="AG20" s="5"/>
      <c r="AH20" s="5"/>
      <c r="AI20" s="17"/>
      <c r="AJ20" s="21"/>
      <c r="AK20" s="5"/>
      <c r="AL20" s="12"/>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s="10" customFormat="1" ht="36" customHeight="1">
      <c r="A21" s="18"/>
      <c r="B21" s="17"/>
      <c r="C21" s="86" t="s">
        <v>98</v>
      </c>
      <c r="D21" s="88">
        <v>2</v>
      </c>
      <c r="E21" s="5"/>
      <c r="F21" s="5"/>
      <c r="G21" s="5"/>
      <c r="H21" s="5"/>
      <c r="I21" s="5"/>
      <c r="J21" s="5"/>
      <c r="K21" s="5"/>
      <c r="L21" s="5"/>
      <c r="M21" s="5"/>
      <c r="N21" s="5"/>
      <c r="O21" s="5"/>
      <c r="P21" s="5"/>
      <c r="Q21" s="5"/>
      <c r="R21" s="5"/>
      <c r="S21" s="19"/>
      <c r="T21" s="5"/>
      <c r="U21" s="20"/>
      <c r="V21" s="20"/>
      <c r="W21" s="5"/>
      <c r="X21" s="5"/>
      <c r="Y21" s="5"/>
      <c r="Z21" s="5"/>
      <c r="AA21" s="5"/>
      <c r="AB21" s="5"/>
      <c r="AC21" s="5"/>
      <c r="AD21" s="5"/>
      <c r="AE21" s="5"/>
      <c r="AF21" s="5"/>
      <c r="AG21" s="5"/>
      <c r="AH21" s="5"/>
      <c r="AI21" s="17"/>
      <c r="AJ21" s="21"/>
      <c r="AK21" s="5"/>
      <c r="AL21" s="12"/>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s="10" customFormat="1" ht="36" customHeight="1">
      <c r="A22" s="18"/>
      <c r="B22" s="17"/>
      <c r="C22" s="86" t="s">
        <v>97</v>
      </c>
      <c r="D22" s="88">
        <v>2</v>
      </c>
      <c r="E22" s="5"/>
      <c r="F22" s="5"/>
      <c r="G22" s="5"/>
      <c r="H22" s="5"/>
      <c r="I22" s="5"/>
      <c r="J22" s="5"/>
      <c r="K22" s="5"/>
      <c r="L22" s="5"/>
      <c r="M22" s="5"/>
      <c r="N22" s="5"/>
      <c r="O22" s="5"/>
      <c r="P22" s="5"/>
      <c r="Q22" s="5"/>
      <c r="R22" s="5"/>
      <c r="S22" s="19"/>
      <c r="T22" s="5"/>
      <c r="U22" s="20"/>
      <c r="V22" s="20"/>
      <c r="W22" s="5"/>
      <c r="X22" s="5"/>
      <c r="Y22" s="5"/>
      <c r="Z22" s="5"/>
      <c r="AA22" s="5"/>
      <c r="AB22" s="5"/>
      <c r="AC22" s="5"/>
      <c r="AD22" s="5"/>
      <c r="AE22" s="5"/>
      <c r="AF22" s="5"/>
      <c r="AG22" s="5"/>
      <c r="AH22" s="5"/>
      <c r="AI22" s="17"/>
      <c r="AJ22" s="21"/>
      <c r="AK22" s="5"/>
      <c r="AL22" s="1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c r="B23" s="17"/>
      <c r="AL23" s="14"/>
    </row>
    <row r="24" spans="1:144">
      <c r="B24" s="17"/>
      <c r="AL24" s="14"/>
    </row>
    <row r="25" spans="1:144">
      <c r="B25" s="17"/>
      <c r="AL25" s="14"/>
    </row>
    <row r="26" spans="1:144">
      <c r="B26" s="17"/>
      <c r="AL26" s="14"/>
    </row>
    <row r="27" spans="1:144">
      <c r="AL27" s="14"/>
    </row>
    <row r="28" spans="1:144">
      <c r="AL28" s="14"/>
    </row>
    <row r="29" spans="1:144">
      <c r="AL29" s="14"/>
    </row>
  </sheetData>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3" type="noConversion"/>
  <printOptions horizontalCentered="1"/>
  <pageMargins left="0.23622047244094491" right="0.23622047244094491" top="0.74803149606299213" bottom="0.74803149606299213" header="0.31496062992125984" footer="0.31496062992125984"/>
  <pageSetup scale="2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I60"/>
  <sheetViews>
    <sheetView tabSelected="1" zoomScale="85" zoomScaleNormal="85" workbookViewId="0">
      <selection activeCell="E20" sqref="E20"/>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69" t="s">
        <v>85</v>
      </c>
      <c r="E7" s="70" t="s">
        <v>86</v>
      </c>
      <c r="F7" s="70" t="s">
        <v>87</v>
      </c>
    </row>
    <row r="8" spans="4:6" ht="15" thickBot="1">
      <c r="D8" s="71" t="s">
        <v>24</v>
      </c>
      <c r="E8" s="72">
        <v>7</v>
      </c>
      <c r="F8" s="73">
        <f>E8/E11</f>
        <v>1</v>
      </c>
    </row>
    <row r="9" spans="4:6" ht="15" thickBot="1">
      <c r="D9" s="71" t="s">
        <v>26</v>
      </c>
      <c r="E9" s="72">
        <v>0</v>
      </c>
      <c r="F9" s="73">
        <f>E9/E11</f>
        <v>0</v>
      </c>
    </row>
    <row r="10" spans="4:6" ht="15" thickBot="1">
      <c r="D10" s="71" t="s">
        <v>99</v>
      </c>
      <c r="E10" s="72">
        <v>0</v>
      </c>
      <c r="F10" s="73">
        <f>E10/E11</f>
        <v>0</v>
      </c>
    </row>
    <row r="11" spans="4:6" ht="15" thickBot="1">
      <c r="D11" s="71" t="s">
        <v>89</v>
      </c>
      <c r="E11" s="72">
        <f>SUM(E8:E10)</f>
        <v>7</v>
      </c>
      <c r="F11" s="74">
        <f>SUM(F8:F10)</f>
        <v>1</v>
      </c>
    </row>
    <row r="16" spans="4:6" ht="15" thickBot="1"/>
    <row r="17" spans="4:6" ht="15" thickBot="1">
      <c r="D17" s="75" t="s">
        <v>90</v>
      </c>
      <c r="E17" s="76" t="s">
        <v>86</v>
      </c>
      <c r="F17" s="76" t="s">
        <v>87</v>
      </c>
    </row>
    <row r="18" spans="4:6" ht="15" thickBot="1">
      <c r="D18" s="71" t="s">
        <v>91</v>
      </c>
      <c r="E18" s="72">
        <v>7</v>
      </c>
      <c r="F18" s="73">
        <f>E18/E20</f>
        <v>1</v>
      </c>
    </row>
    <row r="19" spans="4:6" ht="15" thickBot="1">
      <c r="D19" s="71" t="s">
        <v>92</v>
      </c>
      <c r="E19" s="72">
        <v>0</v>
      </c>
      <c r="F19" s="73">
        <f>E19/E20</f>
        <v>0</v>
      </c>
    </row>
    <row r="20" spans="4:6" ht="15" thickBot="1">
      <c r="D20" s="71" t="s">
        <v>89</v>
      </c>
      <c r="E20" s="72">
        <f>SUM(E18:E19)</f>
        <v>7</v>
      </c>
      <c r="F20" s="74">
        <v>1</v>
      </c>
    </row>
    <row r="21" spans="4:6">
      <c r="D21" s="200"/>
      <c r="E21" s="200"/>
      <c r="F21" s="200"/>
    </row>
    <row r="22" spans="4:6">
      <c r="D22" s="77"/>
      <c r="E22" s="77"/>
      <c r="F22" s="77"/>
    </row>
    <row r="23" spans="4:6">
      <c r="D23" s="78"/>
      <c r="E23" s="79"/>
      <c r="F23" s="80"/>
    </row>
    <row r="24" spans="4:6">
      <c r="D24" s="78"/>
      <c r="E24" s="79"/>
      <c r="F24" s="79"/>
    </row>
    <row r="25" spans="4:6">
      <c r="D25" s="79"/>
      <c r="E25" s="79"/>
      <c r="F25" s="80"/>
    </row>
    <row r="28" spans="4:6">
      <c r="D28" s="77"/>
      <c r="E28" s="77"/>
      <c r="F28" s="77"/>
    </row>
    <row r="29" spans="4:6">
      <c r="D29" s="81"/>
      <c r="E29" s="79"/>
      <c r="F29" s="82"/>
    </row>
    <row r="30" spans="4:6">
      <c r="D30" s="81"/>
      <c r="E30" s="79"/>
      <c r="F30" s="82"/>
    </row>
    <row r="31" spans="4:6">
      <c r="D31" s="81"/>
      <c r="E31" s="79"/>
      <c r="F31" s="82"/>
    </row>
    <row r="34" spans="4:9">
      <c r="D34" s="6"/>
      <c r="E34" s="6"/>
      <c r="F34" s="6"/>
      <c r="G34" s="6"/>
      <c r="H34" s="6"/>
      <c r="I34" s="6"/>
    </row>
    <row r="35" spans="4:9">
      <c r="D35" s="89"/>
      <c r="E35" s="90"/>
      <c r="F35" s="90"/>
      <c r="G35" s="90"/>
      <c r="H35" s="6"/>
      <c r="I35" s="6"/>
    </row>
    <row r="36" spans="4:9" ht="51" customHeight="1">
      <c r="D36" s="91"/>
      <c r="E36" s="90"/>
      <c r="F36" s="92"/>
      <c r="G36" s="93"/>
      <c r="H36" s="6"/>
      <c r="I36" s="6"/>
    </row>
    <row r="37" spans="4:9">
      <c r="D37" s="94"/>
      <c r="E37" s="90"/>
      <c r="F37" s="92"/>
      <c r="G37" s="93"/>
      <c r="H37" s="6"/>
      <c r="I37" s="6"/>
    </row>
    <row r="38" spans="4:9">
      <c r="D38" s="91"/>
      <c r="E38" s="90"/>
      <c r="F38" s="92"/>
      <c r="G38" s="93"/>
      <c r="H38" s="6"/>
      <c r="I38" s="6"/>
    </row>
    <row r="39" spans="4:9">
      <c r="D39" s="91"/>
      <c r="E39" s="90"/>
      <c r="F39" s="92"/>
      <c r="G39" s="93"/>
      <c r="H39" s="6"/>
      <c r="I39" s="6"/>
    </row>
    <row r="40" spans="4:9">
      <c r="D40" s="95"/>
      <c r="E40" s="96"/>
      <c r="F40" s="92"/>
      <c r="G40" s="97"/>
      <c r="H40" s="6"/>
      <c r="I40" s="6"/>
    </row>
    <row r="41" spans="4:9">
      <c r="D41" s="6"/>
      <c r="E41" s="6"/>
      <c r="F41" s="6"/>
      <c r="G41" s="6"/>
      <c r="H41" s="6"/>
      <c r="I41" s="6"/>
    </row>
    <row r="48" spans="4:9" ht="15" thickBot="1"/>
    <row r="49" spans="4:6" ht="15" thickBot="1">
      <c r="D49" s="69" t="s">
        <v>85</v>
      </c>
      <c r="E49" s="70" t="s">
        <v>86</v>
      </c>
      <c r="F49" s="70" t="s">
        <v>87</v>
      </c>
    </row>
    <row r="50" spans="4:6" ht="15" thickBot="1">
      <c r="D50" s="71" t="s">
        <v>24</v>
      </c>
      <c r="E50" s="72">
        <v>0</v>
      </c>
      <c r="F50" s="83">
        <f>E50/E53</f>
        <v>0</v>
      </c>
    </row>
    <row r="51" spans="4:6" ht="15" thickBot="1">
      <c r="D51" s="71" t="s">
        <v>26</v>
      </c>
      <c r="E51" s="72">
        <v>9</v>
      </c>
      <c r="F51" s="83">
        <f>E51/E53</f>
        <v>0.375</v>
      </c>
    </row>
    <row r="52" spans="4:6" ht="15" thickBot="1">
      <c r="D52" s="71" t="s">
        <v>88</v>
      </c>
      <c r="E52" s="72">
        <v>15</v>
      </c>
      <c r="F52" s="83">
        <f>E52/E53</f>
        <v>0.625</v>
      </c>
    </row>
    <row r="53" spans="4:6" ht="15" thickBot="1">
      <c r="D53" s="71" t="s">
        <v>89</v>
      </c>
      <c r="E53" s="72">
        <f>SUM(E50:E52)</f>
        <v>24</v>
      </c>
      <c r="F53" s="84">
        <f>SUM(F50:F52)</f>
        <v>1</v>
      </c>
    </row>
    <row r="56" spans="4:6" ht="15" thickBot="1"/>
    <row r="57" spans="4:6" ht="15" thickBot="1">
      <c r="D57" s="75" t="s">
        <v>90</v>
      </c>
      <c r="E57" s="76" t="s">
        <v>86</v>
      </c>
      <c r="F57" s="76" t="s">
        <v>87</v>
      </c>
    </row>
    <row r="58" spans="4:6" ht="15" thickBot="1">
      <c r="D58" s="71" t="s">
        <v>91</v>
      </c>
      <c r="E58" s="72">
        <v>0</v>
      </c>
      <c r="F58" s="85" t="e">
        <f>E58/E60</f>
        <v>#DIV/0!</v>
      </c>
    </row>
    <row r="59" spans="4:6" ht="15" thickBot="1">
      <c r="D59" s="71" t="s">
        <v>92</v>
      </c>
      <c r="E59" s="72">
        <v>0</v>
      </c>
      <c r="F59" s="85" t="e">
        <f>E59/E60</f>
        <v>#DIV/0!</v>
      </c>
    </row>
    <row r="60" spans="4:6" ht="15" thickBot="1">
      <c r="D60" s="71" t="s">
        <v>89</v>
      </c>
      <c r="E60" s="72">
        <v>0</v>
      </c>
      <c r="F60" s="85"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PLANTA</vt:lpstr>
      <vt:lpstr>GRAFICOS (3)</vt:lpstr>
      <vt:lpstr>'PET PLANTA'!Área_de_impresión</vt:lpstr>
      <vt:lpstr>INSTALACION</vt:lpstr>
      <vt:lpstr>PRESTACION</vt:lpstr>
      <vt:lpstr>'PET PLANTA'!Títulos_a_imprimir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Jimena Osorio Cardona</cp:lastModifiedBy>
  <cp:lastPrinted>2022-11-29T15:58:00Z</cp:lastPrinted>
  <dcterms:created xsi:type="dcterms:W3CDTF">2022-01-04T16:27:56Z</dcterms:created>
  <dcterms:modified xsi:type="dcterms:W3CDTF">2024-01-10T13:07:06Z</dcterms:modified>
</cp:coreProperties>
</file>